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7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<sst xmlns="http://schemas.openxmlformats.org/spreadsheetml/2006/main" count="75" uniqueCount="66">
  <si>
    <t xml:space="preserve">Industry Advisory Council Enterprise Architecture-Shared Interest Group </t>
  </si>
  <si>
    <t>Overall Score</t>
  </si>
  <si>
    <t>Federal</t>
  </si>
  <si>
    <t>State</t>
  </si>
  <si>
    <t>Private Sector</t>
  </si>
  <si>
    <t>aEA (Association of Enterprise Architects)</t>
  </si>
  <si>
    <t>% of Responses</t>
  </si>
  <si>
    <t>EA Integration w/CPIC &amp; other Management Disciplines</t>
  </si>
  <si>
    <t>Service Oriented Architecture</t>
  </si>
  <si>
    <t>Governance</t>
  </si>
  <si>
    <t>Best Practices</t>
  </si>
  <si>
    <t>Performance Metrics</t>
  </si>
  <si>
    <t>Segment Architecture</t>
  </si>
  <si>
    <t>Data Architecture</t>
  </si>
  <si>
    <t>Data Information Sharing</t>
  </si>
  <si>
    <t>Lines of Business Architecture</t>
  </si>
  <si>
    <t>Data Governance</t>
  </si>
  <si>
    <t>Federal Transition Framework</t>
  </si>
  <si>
    <t>Identity and Access Management</t>
  </si>
  <si>
    <t>Security/Privacy</t>
  </si>
  <si>
    <t>Communities of Interest</t>
  </si>
  <si>
    <t>EA Guidance Material</t>
  </si>
  <si>
    <t>EA Tools</t>
  </si>
  <si>
    <t>EA Maturity models</t>
  </si>
  <si>
    <t>Vertical Integration with State and Local Governments</t>
  </si>
  <si>
    <t>EA Business Case</t>
  </si>
  <si>
    <t>Other</t>
  </si>
  <si>
    <t>Internet Protocol version 6</t>
  </si>
  <si>
    <t>EA Information Base</t>
  </si>
  <si>
    <t>HSPD-12</t>
  </si>
  <si>
    <t>EA Frameworks</t>
  </si>
  <si>
    <t>What would be the title of an ArchitecturePlus meeting you would be sure to attend?</t>
  </si>
  <si>
    <t>Data</t>
  </si>
  <si>
    <t>Standardizing Data across xxLoB (GMLoB, FMLoB, BFELoB, Geospatial LOB)</t>
  </si>
  <si>
    <t>Data architecture</t>
  </si>
  <si>
    <t>“Phase One Data Architecture: How to Implement the FEA DRM DAS Strategy”</t>
  </si>
  <si>
    <t>Best Practices in developing a Data Architecture – a procedural view</t>
  </si>
  <si>
    <t>Enterprise-Wide (Government-wide) Data Availability</t>
  </si>
  <si>
    <t>Establish a common EA information model. (This is different from a common Federal data model like NIEM.)</t>
  </si>
  <si>
    <t>SOA</t>
  </si>
  <si>
    <t>Implementation of SOA – Case Studies of Successes</t>
  </si>
  <si>
    <t xml:space="preserve">Comprehensive EA Case Study </t>
  </si>
  <si>
    <t xml:space="preserve">How EA facilitates SOA   </t>
  </si>
  <si>
    <t>EA and SOA</t>
  </si>
  <si>
    <t xml:space="preserve">The demonstration of a mature EA, and the demonstrable benefits it has had on that (specific) agency/business/location. </t>
  </si>
  <si>
    <t>Streamlining the EA Process - Dick Burk</t>
  </si>
  <si>
    <t>EA Assessments – Getting ahead of the curve</t>
  </si>
  <si>
    <t>Case Study - Using and the EA to create an effective business strategy, data strategy, infrastructure strategy, or technology strategy.</t>
  </si>
  <si>
    <t>How to demonstrate real value to program/project managers by participating in EA</t>
  </si>
  <si>
    <t>“Establishing EA Governance” or Enforcing “Architect, Invest, Build”,</t>
  </si>
  <si>
    <t>“Integrating EA with other planning processes (a Tools Approach)”</t>
  </si>
  <si>
    <t>How Agency X Has Integrated Its Strategic Planning, EA, and CPIC Processes</t>
  </si>
  <si>
    <t>Lines of Business</t>
  </si>
  <si>
    <t>“Using EA to align &lt;insert favorite LOB&gt; across the Government”</t>
  </si>
  <si>
    <t>Will the DoDAF converge with the FEAF?</t>
  </si>
  <si>
    <t xml:space="preserve">Best Practices </t>
  </si>
  <si>
    <t>Any “how to” topic with lessons learned or best practices</t>
  </si>
  <si>
    <t>“Benefits Realized:  Three cases where Enterprise Architecture made a difference in IT decision-making”</t>
  </si>
  <si>
    <t>Architecture diagrams that business people can read, understand and use</t>
  </si>
  <si>
    <t>It’s not the title, but the location.  How about considering alternate locations between DC and VA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</si>
  <si>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DoDAF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</si>
  <si>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TOGAF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</si>
  <si>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FEA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</si>
  <si>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Arial"/>
        <family val="2"/>
      </rPr>
      <t>Other</t>
    </r>
  </si>
  <si>
    <t>Actionable EA: Getting out of the paper pile</t>
  </si>
  <si>
    <t>EA Survey - Issues of Greatest Importance - June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</si>
</sst>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12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Symbol"/>
      <family val="1"/>
    </font>
    <font>
      <b/>
      <i/>
      <sz val="12"/>
      <name val="Arial"/>
      <family val="2"/>
    </font>
    <font>
      <sz val="12"/>
      <name val="Arial"/>
      <family val="2"/>
    </font>
    <font>
      <sz val="7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vertical="top" wrapText="1"/>
    </xf>
    <xf numFmtId="164" fontId="3" fillId="2" borderId="4" xfId="0" applyNumberFormat="1" applyFont="1" applyFill="1" applyBorder="1" applyAlignment="1">
      <alignment vertical="top" wrapText="1"/>
    </xf>
    <xf numFmtId="165" fontId="3" fillId="0" borderId="5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64" fontId="4" fillId="2" borderId="4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64" fontId="5" fillId="2" borderId="4" xfId="0" applyNumberFormat="1" applyFont="1" applyFill="1" applyBorder="1" applyAlignment="1">
      <alignment vertical="top" wrapText="1"/>
    </xf>
    <xf numFmtId="165" fontId="5" fillId="0" borderId="5" xfId="0" applyNumberFormat="1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164" fontId="6" fillId="2" borderId="4" xfId="0" applyNumberFormat="1" applyFont="1" applyFill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9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15" xfId="0" applyNumberFormat="1" applyFill="1" applyBorder="1" applyAlignment="1">
      <alignment horizontal="center" textRotation="90" wrapText="1"/>
    </xf>
    <xf numFmtId="0" fontId="0" fillId="0" borderId="16" xfId="0" applyBorder="1" applyAlignment="1">
      <alignment horizontal="center"/>
    </xf>
    <xf numFmtId="164" fontId="0" fillId="2" borderId="17" xfId="0" applyNumberFormat="1" applyFill="1" applyBorder="1" applyAlignment="1">
      <alignment horizontal="center" textRotation="90" wrapText="1"/>
    </xf>
    <xf numFmtId="164" fontId="0" fillId="2" borderId="18" xfId="0" applyNumberFormat="1" applyFill="1" applyBorder="1" applyAlignment="1">
      <alignment horizontal="center" textRotation="90" wrapText="1"/>
    </xf>
    <xf numFmtId="164" fontId="0" fillId="2" borderId="16" xfId="0" applyNumberFormat="1" applyFill="1" applyBorder="1" applyAlignment="1">
      <alignment horizontal="center" textRotation="90" wrapText="1"/>
    </xf>
    <xf numFmtId="164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 applyAlignment="1">
      <alignment textRotation="90" wrapText="1"/>
    </xf>
    <xf numFmtId="0" fontId="0" fillId="0" borderId="23" xfId="0" applyFill="1" applyBorder="1" applyAlignment="1">
      <alignment horizontal="center" textRotation="90" wrapText="1"/>
    </xf>
    <xf numFmtId="0" fontId="0" fillId="0" borderId="24" xfId="0" applyFill="1" applyBorder="1" applyAlignment="1">
      <alignment horizontal="center" textRotation="90" wrapText="1"/>
    </xf>
    <xf numFmtId="0" fontId="0" fillId="0" borderId="25" xfId="0" applyBorder="1" applyAlignment="1">
      <alignment/>
    </xf>
    <xf numFmtId="0" fontId="7" fillId="0" borderId="3" xfId="0" applyFont="1" applyBorder="1" applyAlignment="1">
      <alignment horizontal="left" vertical="top" wrapText="1" indent="5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rvey%20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otal Scores"/>
      <sheetName val="Federal"/>
      <sheetName val="State"/>
      <sheetName val="Private"/>
      <sheetName val="aEA"/>
    </sheetNames>
    <sheetDataSet>
      <sheetData sheetId="1">
        <row r="2">
          <cell r="CX2" t="str">
            <v>Average Score</v>
          </cell>
          <cell r="CY2" t="str">
            <v>Number of Responses</v>
          </cell>
        </row>
        <row r="3">
          <cell r="CY3">
            <v>75</v>
          </cell>
        </row>
        <row r="4">
          <cell r="CX4">
            <v>0.32</v>
          </cell>
          <cell r="CY4">
            <v>9</v>
          </cell>
        </row>
        <row r="5">
          <cell r="CX5">
            <v>0.56</v>
          </cell>
          <cell r="CY5">
            <v>14</v>
          </cell>
        </row>
        <row r="6">
          <cell r="CX6">
            <v>0.10666666666666667</v>
          </cell>
          <cell r="CY6">
            <v>3</v>
          </cell>
        </row>
        <row r="7">
          <cell r="CX7">
            <v>0.16</v>
          </cell>
          <cell r="CY7">
            <v>5</v>
          </cell>
        </row>
        <row r="8">
          <cell r="CX8">
            <v>1.4133333333333333</v>
          </cell>
          <cell r="CY8">
            <v>35</v>
          </cell>
        </row>
        <row r="9">
          <cell r="CX9">
            <v>0.7466666666666667</v>
          </cell>
          <cell r="CY9">
            <v>18</v>
          </cell>
        </row>
        <row r="10">
          <cell r="CX10">
            <v>0.92</v>
          </cell>
          <cell r="CY10">
            <v>20</v>
          </cell>
        </row>
        <row r="11">
          <cell r="CX11">
            <v>0.7866666666666666</v>
          </cell>
          <cell r="CY11">
            <v>18</v>
          </cell>
        </row>
        <row r="12">
          <cell r="CX12">
            <v>0.8933333333333333</v>
          </cell>
          <cell r="CY12">
            <v>18</v>
          </cell>
        </row>
        <row r="13">
          <cell r="CX13">
            <v>0.7733333333333333</v>
          </cell>
          <cell r="CY13">
            <v>17</v>
          </cell>
        </row>
        <row r="14">
          <cell r="CX14">
            <v>0.44</v>
          </cell>
          <cell r="CY14">
            <v>9</v>
          </cell>
        </row>
        <row r="15">
          <cell r="CX15">
            <v>0.5066666666666667</v>
          </cell>
          <cell r="CY15">
            <v>14</v>
          </cell>
        </row>
        <row r="16">
          <cell r="CX16">
            <v>0.26666666666666666</v>
          </cell>
          <cell r="CY16">
            <v>6</v>
          </cell>
        </row>
        <row r="17">
          <cell r="CX17">
            <v>1.6133333333333333</v>
          </cell>
          <cell r="CY17">
            <v>34</v>
          </cell>
        </row>
        <row r="18">
          <cell r="CX18">
            <v>0.4</v>
          </cell>
          <cell r="CY18">
            <v>7</v>
          </cell>
        </row>
        <row r="19">
          <cell r="CX19">
            <v>1.0666666666666667</v>
          </cell>
          <cell r="CY19">
            <v>21</v>
          </cell>
        </row>
        <row r="20">
          <cell r="CX20">
            <v>1.4533333333333334</v>
          </cell>
          <cell r="CY20">
            <v>27</v>
          </cell>
        </row>
        <row r="21">
          <cell r="CX21">
            <v>0.34</v>
          </cell>
          <cell r="CY21">
            <v>8</v>
          </cell>
        </row>
        <row r="22">
          <cell r="CX22">
            <v>0.96</v>
          </cell>
          <cell r="CY22">
            <v>23</v>
          </cell>
        </row>
        <row r="23">
          <cell r="CX23">
            <v>0.28</v>
          </cell>
          <cell r="CY23">
            <v>6</v>
          </cell>
        </row>
        <row r="24">
          <cell r="CX24">
            <v>0.14666666666666667</v>
          </cell>
          <cell r="CY24">
            <v>4</v>
          </cell>
        </row>
        <row r="25">
          <cell r="CX25">
            <v>0.32666666666666666</v>
          </cell>
          <cell r="CY25">
            <v>11</v>
          </cell>
        </row>
        <row r="26">
          <cell r="CX26">
            <v>0.08</v>
          </cell>
          <cell r="CY26">
            <v>2</v>
          </cell>
        </row>
        <row r="27">
          <cell r="CX27">
            <v>0</v>
          </cell>
          <cell r="CY27">
            <v>0</v>
          </cell>
        </row>
        <row r="28">
          <cell r="CX28">
            <v>0</v>
          </cell>
          <cell r="CY28">
            <v>0</v>
          </cell>
        </row>
        <row r="29">
          <cell r="CX29">
            <v>0.18666666666666668</v>
          </cell>
          <cell r="CY29">
            <v>3</v>
          </cell>
        </row>
        <row r="30">
          <cell r="CX30">
            <v>0</v>
          </cell>
          <cell r="CY30">
            <v>0</v>
          </cell>
        </row>
        <row r="31">
          <cell r="CX31">
            <v>0.17333333333333334</v>
          </cell>
          <cell r="CY31">
            <v>5</v>
          </cell>
        </row>
        <row r="32">
          <cell r="CX32">
            <v>0.05333333333333334</v>
          </cell>
          <cell r="CY32">
            <v>1</v>
          </cell>
        </row>
      </sheetData>
      <sheetData sheetId="2">
        <row r="2">
          <cell r="AN2" t="str">
            <v>Average Score</v>
          </cell>
          <cell r="AO2" t="str">
            <v>Number of Responses</v>
          </cell>
        </row>
        <row r="3">
          <cell r="AO3">
            <v>34</v>
          </cell>
        </row>
        <row r="4">
          <cell r="AN4">
            <v>0.29411764705882354</v>
          </cell>
          <cell r="AO4">
            <v>3</v>
          </cell>
        </row>
        <row r="5">
          <cell r="AN5">
            <v>1</v>
          </cell>
          <cell r="AO5">
            <v>12</v>
          </cell>
        </row>
        <row r="6">
          <cell r="AN6">
            <v>0.14705882352941177</v>
          </cell>
          <cell r="AO6">
            <v>2</v>
          </cell>
        </row>
        <row r="7">
          <cell r="AN7">
            <v>0.3235294117647059</v>
          </cell>
          <cell r="AO7">
            <v>4</v>
          </cell>
        </row>
        <row r="8">
          <cell r="AN8">
            <v>1.8823529411764706</v>
          </cell>
          <cell r="AO8">
            <v>21</v>
          </cell>
        </row>
        <row r="9">
          <cell r="AN9">
            <v>0.35294117647058826</v>
          </cell>
          <cell r="AO9">
            <v>6</v>
          </cell>
        </row>
        <row r="10">
          <cell r="AN10">
            <v>1.1470588235294117</v>
          </cell>
          <cell r="AO10">
            <v>13</v>
          </cell>
        </row>
        <row r="11">
          <cell r="AN11">
            <v>0.7058823529411765</v>
          </cell>
          <cell r="AO11">
            <v>7</v>
          </cell>
        </row>
        <row r="12">
          <cell r="AN12">
            <v>0.9705882352941176</v>
          </cell>
          <cell r="AO12">
            <v>10</v>
          </cell>
        </row>
        <row r="13">
          <cell r="AN13">
            <v>1.0294117647058822</v>
          </cell>
          <cell r="AO13">
            <v>12</v>
          </cell>
        </row>
        <row r="14">
          <cell r="AN14">
            <v>0.47058823529411764</v>
          </cell>
          <cell r="AO14">
            <v>5</v>
          </cell>
        </row>
        <row r="15">
          <cell r="AN15">
            <v>0.6470588235294118</v>
          </cell>
          <cell r="AO15">
            <v>9</v>
          </cell>
        </row>
        <row r="16">
          <cell r="AN16">
            <v>0.23529411764705882</v>
          </cell>
          <cell r="AO16">
            <v>3</v>
          </cell>
        </row>
        <row r="17">
          <cell r="AN17">
            <v>2.176470588235294</v>
          </cell>
          <cell r="AO17">
            <v>21</v>
          </cell>
        </row>
        <row r="18">
          <cell r="AN18">
            <v>0.5294117647058824</v>
          </cell>
          <cell r="AO18">
            <v>5</v>
          </cell>
        </row>
        <row r="19">
          <cell r="AN19">
            <v>0.8529411764705882</v>
          </cell>
          <cell r="AO19">
            <v>11</v>
          </cell>
        </row>
        <row r="20">
          <cell r="AN20">
            <v>1.4411764705882353</v>
          </cell>
          <cell r="AO20">
            <v>15</v>
          </cell>
        </row>
        <row r="21">
          <cell r="AN21">
            <v>0.04411764705882353</v>
          </cell>
          <cell r="AO21">
            <v>2</v>
          </cell>
        </row>
        <row r="22">
          <cell r="AN22">
            <v>0.9705882352941176</v>
          </cell>
          <cell r="AO22">
            <v>10</v>
          </cell>
        </row>
        <row r="23">
          <cell r="AN23">
            <v>0.2647058823529412</v>
          </cell>
          <cell r="AO23">
            <v>3</v>
          </cell>
        </row>
        <row r="24">
          <cell r="AN24">
            <v>0.08823529411764706</v>
          </cell>
          <cell r="AO24">
            <v>1</v>
          </cell>
        </row>
        <row r="25">
          <cell r="AN25">
            <v>0.4264705882352941</v>
          </cell>
          <cell r="AO25">
            <v>7</v>
          </cell>
        </row>
        <row r="26">
          <cell r="AN26">
            <v>0</v>
          </cell>
          <cell r="AO26">
            <v>0</v>
          </cell>
        </row>
        <row r="27">
          <cell r="AN27">
            <v>0</v>
          </cell>
          <cell r="AO27">
            <v>0</v>
          </cell>
        </row>
        <row r="28">
          <cell r="AN28">
            <v>0</v>
          </cell>
          <cell r="AO28">
            <v>0</v>
          </cell>
        </row>
        <row r="29">
          <cell r="AN29">
            <v>0.2647058823529412</v>
          </cell>
          <cell r="AO29">
            <v>2</v>
          </cell>
        </row>
        <row r="30">
          <cell r="AN30">
            <v>0</v>
          </cell>
          <cell r="AO30">
            <v>0</v>
          </cell>
        </row>
        <row r="31">
          <cell r="AN31">
            <v>0.08823529411764706</v>
          </cell>
          <cell r="AO31">
            <v>2</v>
          </cell>
        </row>
        <row r="32">
          <cell r="AN32">
            <v>0</v>
          </cell>
          <cell r="AO32">
            <v>0</v>
          </cell>
        </row>
      </sheetData>
      <sheetData sheetId="3">
        <row r="1">
          <cell r="U1" t="str">
            <v>Average Score</v>
          </cell>
          <cell r="V1" t="str">
            <v>Number of Responses</v>
          </cell>
        </row>
        <row r="2">
          <cell r="V2">
            <v>8</v>
          </cell>
        </row>
        <row r="3">
          <cell r="U3">
            <v>0</v>
          </cell>
          <cell r="V3">
            <v>0</v>
          </cell>
        </row>
        <row r="4">
          <cell r="U4">
            <v>0</v>
          </cell>
          <cell r="V4">
            <v>0</v>
          </cell>
        </row>
        <row r="5">
          <cell r="U5">
            <v>0</v>
          </cell>
          <cell r="V5">
            <v>0</v>
          </cell>
        </row>
        <row r="6">
          <cell r="U6">
            <v>0</v>
          </cell>
          <cell r="V6">
            <v>0</v>
          </cell>
        </row>
        <row r="7">
          <cell r="U7">
            <v>0.625</v>
          </cell>
          <cell r="V7">
            <v>3</v>
          </cell>
        </row>
        <row r="8">
          <cell r="U8">
            <v>1.625</v>
          </cell>
          <cell r="V8">
            <v>5</v>
          </cell>
        </row>
        <row r="9">
          <cell r="U9">
            <v>0.625</v>
          </cell>
          <cell r="V9">
            <v>1</v>
          </cell>
        </row>
        <row r="10">
          <cell r="U10">
            <v>1.5</v>
          </cell>
          <cell r="V10">
            <v>4</v>
          </cell>
        </row>
        <row r="11">
          <cell r="U11">
            <v>1</v>
          </cell>
          <cell r="V11">
            <v>3</v>
          </cell>
        </row>
        <row r="12">
          <cell r="U12">
            <v>0.25</v>
          </cell>
          <cell r="V12">
            <v>1</v>
          </cell>
        </row>
        <row r="13">
          <cell r="U13">
            <v>0.375</v>
          </cell>
          <cell r="V13">
            <v>1</v>
          </cell>
        </row>
        <row r="14">
          <cell r="U14">
            <v>0.25</v>
          </cell>
          <cell r="V14">
            <v>1</v>
          </cell>
        </row>
        <row r="15">
          <cell r="U15">
            <v>0.625</v>
          </cell>
          <cell r="V15">
            <v>2</v>
          </cell>
        </row>
        <row r="16">
          <cell r="U16">
            <v>0</v>
          </cell>
          <cell r="V16">
            <v>0</v>
          </cell>
        </row>
        <row r="17">
          <cell r="U17">
            <v>0</v>
          </cell>
          <cell r="V17">
            <v>0</v>
          </cell>
        </row>
        <row r="18">
          <cell r="U18">
            <v>2</v>
          </cell>
          <cell r="V18">
            <v>4</v>
          </cell>
        </row>
        <row r="19">
          <cell r="U19">
            <v>3.25</v>
          </cell>
          <cell r="V19">
            <v>7</v>
          </cell>
        </row>
        <row r="20">
          <cell r="U20">
            <v>0.625</v>
          </cell>
          <cell r="V20">
            <v>1</v>
          </cell>
        </row>
        <row r="21">
          <cell r="U21">
            <v>0.25</v>
          </cell>
          <cell r="V21">
            <v>1</v>
          </cell>
        </row>
        <row r="22">
          <cell r="U22">
            <v>0.625</v>
          </cell>
          <cell r="V22">
            <v>2</v>
          </cell>
        </row>
        <row r="23">
          <cell r="U23">
            <v>0</v>
          </cell>
          <cell r="V23">
            <v>0</v>
          </cell>
        </row>
        <row r="24">
          <cell r="U24">
            <v>0.375</v>
          </cell>
          <cell r="V24">
            <v>1</v>
          </cell>
        </row>
        <row r="25">
          <cell r="U25">
            <v>0.625</v>
          </cell>
          <cell r="V25">
            <v>2</v>
          </cell>
        </row>
        <row r="26">
          <cell r="U26">
            <v>0</v>
          </cell>
          <cell r="V26">
            <v>0</v>
          </cell>
        </row>
        <row r="27">
          <cell r="U27">
            <v>0</v>
          </cell>
          <cell r="V27">
            <v>0</v>
          </cell>
        </row>
        <row r="28">
          <cell r="U28">
            <v>0</v>
          </cell>
          <cell r="V28">
            <v>0</v>
          </cell>
        </row>
        <row r="29">
          <cell r="U29">
            <v>0</v>
          </cell>
          <cell r="V29">
            <v>0</v>
          </cell>
        </row>
        <row r="30">
          <cell r="U30">
            <v>0.375</v>
          </cell>
          <cell r="V30">
            <v>1</v>
          </cell>
        </row>
        <row r="31">
          <cell r="U31">
            <v>0</v>
          </cell>
          <cell r="V31">
            <v>0</v>
          </cell>
        </row>
      </sheetData>
      <sheetData sheetId="4">
        <row r="1">
          <cell r="X1" t="str">
            <v>Average Score</v>
          </cell>
          <cell r="Y1" t="str">
            <v>Number of Responses</v>
          </cell>
        </row>
        <row r="2">
          <cell r="Y2">
            <v>22</v>
          </cell>
        </row>
        <row r="3">
          <cell r="X3">
            <v>0.5909090909090909</v>
          </cell>
          <cell r="Y3">
            <v>6</v>
          </cell>
        </row>
        <row r="4">
          <cell r="X4">
            <v>0.22727272727272727</v>
          </cell>
          <cell r="Y4">
            <v>1</v>
          </cell>
        </row>
        <row r="5">
          <cell r="X5">
            <v>0.13636363636363635</v>
          </cell>
          <cell r="Y5">
            <v>1</v>
          </cell>
        </row>
        <row r="6">
          <cell r="X6">
            <v>0.045454545454545456</v>
          </cell>
          <cell r="Y6">
            <v>1</v>
          </cell>
        </row>
        <row r="7">
          <cell r="X7">
            <v>1.4545454545454546</v>
          </cell>
          <cell r="Y7">
            <v>11</v>
          </cell>
        </row>
        <row r="8">
          <cell r="X8">
            <v>1.3181818181818181</v>
          </cell>
          <cell r="Y8">
            <v>8</v>
          </cell>
        </row>
        <row r="9">
          <cell r="X9">
            <v>0.8181818181818182</v>
          </cell>
          <cell r="Y9">
            <v>5</v>
          </cell>
        </row>
        <row r="10">
          <cell r="X10">
            <v>0.8636363636363636</v>
          </cell>
          <cell r="Y10">
            <v>7</v>
          </cell>
        </row>
        <row r="11">
          <cell r="X11">
            <v>0.7727272727272727</v>
          </cell>
          <cell r="Y11">
            <v>4</v>
          </cell>
        </row>
        <row r="12">
          <cell r="X12">
            <v>0.5454545454545454</v>
          </cell>
          <cell r="Y12">
            <v>4</v>
          </cell>
        </row>
        <row r="13">
          <cell r="X13">
            <v>0.45454545454545453</v>
          </cell>
          <cell r="Y13">
            <v>3</v>
          </cell>
        </row>
        <row r="14">
          <cell r="X14">
            <v>0.45454545454545453</v>
          </cell>
          <cell r="Y14">
            <v>4</v>
          </cell>
        </row>
        <row r="15">
          <cell r="X15">
            <v>0.3181818181818182</v>
          </cell>
          <cell r="Y15">
            <v>2</v>
          </cell>
        </row>
        <row r="16">
          <cell r="X16">
            <v>1.3636363636363635</v>
          </cell>
          <cell r="Y16">
            <v>11</v>
          </cell>
        </row>
        <row r="17">
          <cell r="X17">
            <v>0.13636363636363635</v>
          </cell>
          <cell r="Y17">
            <v>1</v>
          </cell>
        </row>
        <row r="18">
          <cell r="X18">
            <v>1.1818181818181819</v>
          </cell>
          <cell r="Y18">
            <v>8</v>
          </cell>
        </row>
        <row r="19">
          <cell r="X19">
            <v>1</v>
          </cell>
          <cell r="Y19">
            <v>8</v>
          </cell>
        </row>
        <row r="20">
          <cell r="X20">
            <v>0.6363636363636364</v>
          </cell>
          <cell r="Y20">
            <v>4</v>
          </cell>
        </row>
        <row r="21">
          <cell r="X21">
            <v>0.7727272727272727</v>
          </cell>
          <cell r="Y21">
            <v>7</v>
          </cell>
        </row>
        <row r="22">
          <cell r="X22">
            <v>0.3181818181818182</v>
          </cell>
          <cell r="Y22">
            <v>2</v>
          </cell>
        </row>
        <row r="23">
          <cell r="X23">
            <v>0.045454545454545456</v>
          </cell>
          <cell r="Y23">
            <v>1</v>
          </cell>
        </row>
        <row r="24">
          <cell r="X24">
            <v>0.18181818181818182</v>
          </cell>
          <cell r="Y24">
            <v>2</v>
          </cell>
        </row>
        <row r="25">
          <cell r="X25">
            <v>0.045454545454545456</v>
          </cell>
          <cell r="Y25">
            <v>1</v>
          </cell>
        </row>
        <row r="26">
          <cell r="X26">
            <v>0</v>
          </cell>
          <cell r="Y26">
            <v>0</v>
          </cell>
        </row>
        <row r="27">
          <cell r="X27">
            <v>0</v>
          </cell>
          <cell r="Y27">
            <v>0</v>
          </cell>
        </row>
        <row r="28">
          <cell r="X28">
            <v>0.22727272727272727</v>
          </cell>
          <cell r="Y28">
            <v>1</v>
          </cell>
        </row>
        <row r="29">
          <cell r="X29">
            <v>0</v>
          </cell>
          <cell r="Y29">
            <v>0</v>
          </cell>
        </row>
        <row r="30">
          <cell r="X30">
            <v>0.22727272727272727</v>
          </cell>
          <cell r="Y30">
            <v>1</v>
          </cell>
        </row>
        <row r="31">
          <cell r="X31">
            <v>0.18181818181818182</v>
          </cell>
          <cell r="Y31">
            <v>1</v>
          </cell>
        </row>
      </sheetData>
      <sheetData sheetId="5">
        <row r="1">
          <cell r="AD1" t="str">
            <v>Average Score</v>
          </cell>
          <cell r="AE1" t="str">
            <v>Number of Responses</v>
          </cell>
        </row>
        <row r="2">
          <cell r="AE2">
            <v>9</v>
          </cell>
        </row>
        <row r="3">
          <cell r="AD3">
            <v>0.1111111111111111</v>
          </cell>
          <cell r="AE3">
            <v>1</v>
          </cell>
        </row>
        <row r="4">
          <cell r="AD4">
            <v>0.3333333333333333</v>
          </cell>
          <cell r="AE4">
            <v>1</v>
          </cell>
        </row>
        <row r="5">
          <cell r="AD5">
            <v>0</v>
          </cell>
          <cell r="AE5">
            <v>0</v>
          </cell>
        </row>
        <row r="6">
          <cell r="AD6">
            <v>0</v>
          </cell>
          <cell r="AE6">
            <v>0</v>
          </cell>
        </row>
        <row r="7">
          <cell r="AD7">
            <v>0.5555555555555556</v>
          </cell>
          <cell r="AE7">
            <v>3</v>
          </cell>
        </row>
        <row r="8">
          <cell r="AD8">
            <v>0.2222222222222222</v>
          </cell>
          <cell r="AE8">
            <v>1</v>
          </cell>
        </row>
        <row r="9">
          <cell r="AD9">
            <v>0.7777777777777778</v>
          </cell>
          <cell r="AE9">
            <v>2</v>
          </cell>
        </row>
        <row r="10">
          <cell r="AD10">
            <v>0.4444444444444444</v>
          </cell>
          <cell r="AE10">
            <v>2</v>
          </cell>
        </row>
        <row r="11">
          <cell r="AD11">
            <v>1</v>
          </cell>
          <cell r="AE11">
            <v>2</v>
          </cell>
        </row>
        <row r="12">
          <cell r="AD12">
            <v>1</v>
          </cell>
          <cell r="AE12">
            <v>2</v>
          </cell>
        </row>
        <row r="13">
          <cell r="AD13">
            <v>0.4444444444444444</v>
          </cell>
          <cell r="AE13">
            <v>1</v>
          </cell>
        </row>
        <row r="14">
          <cell r="AD14">
            <v>0.4444444444444444</v>
          </cell>
          <cell r="AE14">
            <v>1</v>
          </cell>
        </row>
        <row r="15">
          <cell r="AD15">
            <v>0</v>
          </cell>
          <cell r="AE15">
            <v>0</v>
          </cell>
        </row>
        <row r="16">
          <cell r="AD16">
            <v>1.8888888888888888</v>
          </cell>
          <cell r="AE16">
            <v>6</v>
          </cell>
        </row>
        <row r="17">
          <cell r="AD17">
            <v>1</v>
          </cell>
          <cell r="AE17">
            <v>2</v>
          </cell>
        </row>
        <row r="18">
          <cell r="AD18">
            <v>1</v>
          </cell>
          <cell r="AE18">
            <v>3</v>
          </cell>
        </row>
        <row r="19">
          <cell r="AD19">
            <v>1.3333333333333333</v>
          </cell>
          <cell r="AE19">
            <v>4</v>
          </cell>
        </row>
        <row r="20">
          <cell r="AD20">
            <v>0.5555555555555556</v>
          </cell>
          <cell r="AE20">
            <v>1</v>
          </cell>
        </row>
        <row r="21">
          <cell r="AD21">
            <v>2.2222222222222223</v>
          </cell>
          <cell r="AE21">
            <v>6</v>
          </cell>
        </row>
        <row r="22">
          <cell r="AD22">
            <v>0</v>
          </cell>
          <cell r="AE22">
            <v>0</v>
          </cell>
        </row>
        <row r="23">
          <cell r="AD23">
            <v>0.7777777777777778</v>
          </cell>
          <cell r="AE23">
            <v>2</v>
          </cell>
        </row>
        <row r="24">
          <cell r="AD24">
            <v>0.3333333333333333</v>
          </cell>
          <cell r="AE24">
            <v>1</v>
          </cell>
        </row>
        <row r="25">
          <cell r="AD25">
            <v>0</v>
          </cell>
          <cell r="AE25">
            <v>0</v>
          </cell>
        </row>
        <row r="26">
          <cell r="AD26">
            <v>0</v>
          </cell>
        </row>
        <row r="28">
          <cell r="AD28">
            <v>0</v>
          </cell>
          <cell r="AE28">
            <v>0</v>
          </cell>
        </row>
        <row r="29">
          <cell r="AD29">
            <v>0</v>
          </cell>
          <cell r="AE29">
            <v>0</v>
          </cell>
        </row>
        <row r="30">
          <cell r="AD30">
            <v>0.2222222222222222</v>
          </cell>
          <cell r="AE30">
            <v>1</v>
          </cell>
        </row>
        <row r="31">
          <cell r="AD31">
            <v>0</v>
          </cell>
          <cell r="AE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A1">
      <selection activeCell="T5" sqref="T5"/>
    </sheetView>
  </sheetViews>
  <sheetFormatPr defaultColWidth="9.140625" defaultRowHeight="12.75"/>
  <cols>
    <col min="1" max="1" width="3.8515625" style="0" customWidth="1"/>
    <col min="2" max="2" width="16.7109375" style="0" customWidth="1"/>
    <col min="3" max="3" width="6.28125" style="0" customWidth="1"/>
    <col min="4" max="4" width="7.140625" style="0" customWidth="1"/>
    <col min="5" max="5" width="5.8515625" style="0" customWidth="1"/>
    <col min="6" max="6" width="6.421875" style="0" customWidth="1"/>
    <col min="7" max="7" width="7.140625" style="0" customWidth="1"/>
    <col min="8" max="8" width="5.8515625" style="0" customWidth="1"/>
    <col min="9" max="9" width="6.421875" style="0" customWidth="1"/>
    <col min="10" max="10" width="7.140625" style="0" customWidth="1"/>
    <col min="11" max="11" width="5.8515625" style="0" customWidth="1"/>
    <col min="12" max="12" width="6.421875" style="0" customWidth="1"/>
    <col min="13" max="13" width="7.140625" style="0" customWidth="1"/>
    <col min="14" max="14" width="5.8515625" style="0" customWidth="1"/>
    <col min="15" max="15" width="6.421875" style="0" customWidth="1"/>
    <col min="16" max="16" width="7.140625" style="0" customWidth="1"/>
    <col min="17" max="17" width="5.8515625" style="0" customWidth="1"/>
  </cols>
  <sheetData>
    <row r="1" spans="1:17" ht="15.75">
      <c r="A1" s="1" t="s">
        <v>0</v>
      </c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2"/>
      <c r="P1" s="2"/>
      <c r="Q1" s="5"/>
    </row>
    <row r="2" spans="1:17" ht="16.5" thickBot="1">
      <c r="A2" s="1" t="s">
        <v>65</v>
      </c>
      <c r="B2" s="2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4"/>
      <c r="O2" s="2"/>
      <c r="P2" s="2"/>
      <c r="Q2" s="5"/>
    </row>
    <row r="3" spans="1:17" ht="12.75" customHeight="1">
      <c r="A3" s="6"/>
      <c r="C3" s="54" t="s">
        <v>1</v>
      </c>
      <c r="D3" s="55"/>
      <c r="E3" s="56"/>
      <c r="F3" s="60" t="s">
        <v>2</v>
      </c>
      <c r="G3" s="55"/>
      <c r="H3" s="61"/>
      <c r="I3" s="54" t="s">
        <v>3</v>
      </c>
      <c r="J3" s="55"/>
      <c r="K3" s="61"/>
      <c r="L3" s="54" t="s">
        <v>4</v>
      </c>
      <c r="M3" s="55"/>
      <c r="N3" s="61"/>
      <c r="O3" s="43" t="s">
        <v>5</v>
      </c>
      <c r="P3" s="44"/>
      <c r="Q3" s="45"/>
    </row>
    <row r="4" spans="1:17" ht="12.75">
      <c r="A4" s="6"/>
      <c r="C4" s="57"/>
      <c r="D4" s="58"/>
      <c r="E4" s="59"/>
      <c r="F4" s="62"/>
      <c r="G4" s="58"/>
      <c r="H4" s="63"/>
      <c r="I4" s="57"/>
      <c r="J4" s="58"/>
      <c r="K4" s="63"/>
      <c r="L4" s="57"/>
      <c r="M4" s="58"/>
      <c r="N4" s="63"/>
      <c r="O4" s="46"/>
      <c r="P4" s="47"/>
      <c r="Q4" s="48"/>
    </row>
    <row r="5" spans="1:17" ht="76.5" customHeight="1">
      <c r="A5" s="6"/>
      <c r="C5" s="49" t="str">
        <f>'[1]Total Scores'!CX2</f>
        <v>Average Score</v>
      </c>
      <c r="D5" s="64" t="s">
        <v>6</v>
      </c>
      <c r="E5" s="65" t="str">
        <f>'[1]Total Scores'!CY2</f>
        <v>Number of Responses</v>
      </c>
      <c r="F5" s="51" t="str">
        <f>'[1]Federal'!AN2</f>
        <v>Average Score</v>
      </c>
      <c r="G5" s="64" t="s">
        <v>6</v>
      </c>
      <c r="H5" s="66" t="str">
        <f>'[1]Federal'!AO2</f>
        <v>Number of Responses</v>
      </c>
      <c r="I5" s="49" t="str">
        <f>'[1]State'!U1</f>
        <v>Average Score</v>
      </c>
      <c r="J5" s="64" t="s">
        <v>6</v>
      </c>
      <c r="K5" s="66" t="str">
        <f>'[1]State'!V1</f>
        <v>Number of Responses</v>
      </c>
      <c r="L5" s="49" t="str">
        <f>'[1]Private'!X1</f>
        <v>Average Score</v>
      </c>
      <c r="M5" s="64" t="s">
        <v>6</v>
      </c>
      <c r="N5" s="66" t="str">
        <f>'[1]Private'!Y1</f>
        <v>Number of Responses</v>
      </c>
      <c r="O5" s="49" t="str">
        <f>'[1]aEA'!AD1</f>
        <v>Average Score</v>
      </c>
      <c r="P5" s="64" t="s">
        <v>6</v>
      </c>
      <c r="Q5" s="66" t="str">
        <f>'[1]aEA'!AE1</f>
        <v>Number of Responses</v>
      </c>
    </row>
    <row r="6" spans="1:17" ht="13.5" customHeight="1" thickBot="1">
      <c r="A6" s="6"/>
      <c r="C6" s="50"/>
      <c r="D6" s="67"/>
      <c r="E6" s="7">
        <f>'[1]Total Scores'!CY3</f>
        <v>75</v>
      </c>
      <c r="F6" s="52">
        <f>'[1]Federal'!AN3</f>
        <v>0</v>
      </c>
      <c r="G6" s="67"/>
      <c r="H6" s="8">
        <f>'[1]Federal'!AO3</f>
        <v>34</v>
      </c>
      <c r="I6" s="53">
        <f>'[1]State'!U2</f>
        <v>0</v>
      </c>
      <c r="J6" s="67"/>
      <c r="K6" s="8">
        <f>'[1]State'!V2</f>
        <v>8</v>
      </c>
      <c r="L6" s="53">
        <f>'[1]Private'!X2</f>
        <v>0</v>
      </c>
      <c r="M6" s="67"/>
      <c r="N6" s="8">
        <f>'[1]Private'!Y2</f>
        <v>22</v>
      </c>
      <c r="O6" s="53"/>
      <c r="P6" s="67"/>
      <c r="Q6" s="8">
        <f>'[1]aEA'!AE2</f>
        <v>9</v>
      </c>
    </row>
    <row r="7" spans="1:17" ht="57.75" thickBot="1">
      <c r="A7" s="9">
        <v>1</v>
      </c>
      <c r="B7" s="10" t="s">
        <v>7</v>
      </c>
      <c r="C7" s="11">
        <f>'[1]Total Scores'!CX17</f>
        <v>1.6133333333333333</v>
      </c>
      <c r="D7" s="12">
        <f aca="true" t="shared" si="0" ref="D7:D35">E7/E$6</f>
        <v>0.4533333333333333</v>
      </c>
      <c r="E7" s="13">
        <f>'[1]Total Scores'!CY17</f>
        <v>34</v>
      </c>
      <c r="F7" s="14">
        <f>'[1]Federal'!AN17</f>
        <v>2.176470588235294</v>
      </c>
      <c r="G7" s="12">
        <f aca="true" t="shared" si="1" ref="G7:G35">H7/H$6</f>
        <v>0.6176470588235294</v>
      </c>
      <c r="H7" s="15">
        <f>'[1]Federal'!AO17</f>
        <v>21</v>
      </c>
      <c r="I7" s="11">
        <f>'[1]State'!U16</f>
        <v>0</v>
      </c>
      <c r="J7" s="12">
        <f aca="true" t="shared" si="2" ref="J7:J35">K7/K$6</f>
        <v>0</v>
      </c>
      <c r="K7" s="15">
        <f>'[1]State'!V16</f>
        <v>0</v>
      </c>
      <c r="L7" s="11">
        <f>'[1]Private'!X16</f>
        <v>1.3636363636363635</v>
      </c>
      <c r="M7" s="12">
        <f aca="true" t="shared" si="3" ref="M7:M35">N7/N$6</f>
        <v>0.5</v>
      </c>
      <c r="N7" s="15">
        <f>'[1]Private'!Y16</f>
        <v>11</v>
      </c>
      <c r="O7" s="11">
        <f>'[1]aEA'!AD16</f>
        <v>1.8888888888888888</v>
      </c>
      <c r="P7" s="12">
        <f aca="true" t="shared" si="4" ref="P7:P35">Q7/Q$6</f>
        <v>0.6666666666666666</v>
      </c>
      <c r="Q7" s="15">
        <f>'[1]aEA'!AE16</f>
        <v>6</v>
      </c>
    </row>
    <row r="8" spans="1:17" ht="15" thickBot="1">
      <c r="A8" s="9">
        <f aca="true" t="shared" si="5" ref="A8:A35">A7+1</f>
        <v>2</v>
      </c>
      <c r="B8" s="10" t="s">
        <v>9</v>
      </c>
      <c r="C8" s="11">
        <f>'[1]Total Scores'!CX20</f>
        <v>1.4533333333333334</v>
      </c>
      <c r="D8" s="12">
        <f t="shared" si="0"/>
        <v>0.36</v>
      </c>
      <c r="E8" s="13">
        <f>'[1]Total Scores'!CY20</f>
        <v>27</v>
      </c>
      <c r="F8" s="14">
        <f>'[1]Federal'!AN20</f>
        <v>1.4411764705882353</v>
      </c>
      <c r="G8" s="12">
        <f t="shared" si="1"/>
        <v>0.4411764705882353</v>
      </c>
      <c r="H8" s="15">
        <f>'[1]Federal'!AO20</f>
        <v>15</v>
      </c>
      <c r="I8" s="11">
        <f>'[1]State'!U19</f>
        <v>3.25</v>
      </c>
      <c r="J8" s="12">
        <f t="shared" si="2"/>
        <v>0.875</v>
      </c>
      <c r="K8" s="15">
        <f>'[1]State'!V19</f>
        <v>7</v>
      </c>
      <c r="L8" s="11">
        <f>'[1]Private'!X19</f>
        <v>1</v>
      </c>
      <c r="M8" s="12">
        <f t="shared" si="3"/>
        <v>0.36363636363636365</v>
      </c>
      <c r="N8" s="15">
        <f>'[1]Private'!Y19</f>
        <v>8</v>
      </c>
      <c r="O8" s="11">
        <f>'[1]aEA'!AD19</f>
        <v>1.3333333333333333</v>
      </c>
      <c r="P8" s="12">
        <f t="shared" si="4"/>
        <v>0.4444444444444444</v>
      </c>
      <c r="Q8" s="15">
        <f>'[1]aEA'!AE19</f>
        <v>4</v>
      </c>
    </row>
    <row r="9" spans="1:17" ht="43.5" thickBot="1">
      <c r="A9" s="9">
        <f t="shared" si="5"/>
        <v>3</v>
      </c>
      <c r="B9" s="16" t="s">
        <v>8</v>
      </c>
      <c r="C9" s="11">
        <f>'[1]Total Scores'!CX8</f>
        <v>1.4133333333333333</v>
      </c>
      <c r="D9" s="12">
        <f t="shared" si="0"/>
        <v>0.4666666666666667</v>
      </c>
      <c r="E9" s="13">
        <f>'[1]Total Scores'!CY8</f>
        <v>35</v>
      </c>
      <c r="F9" s="14">
        <f>'[1]Federal'!AN8</f>
        <v>1.8823529411764706</v>
      </c>
      <c r="G9" s="12">
        <f t="shared" si="1"/>
        <v>0.6176470588235294</v>
      </c>
      <c r="H9" s="15">
        <f>'[1]Federal'!AO8</f>
        <v>21</v>
      </c>
      <c r="I9" s="11">
        <f>'[1]State'!U7</f>
        <v>0.625</v>
      </c>
      <c r="J9" s="12">
        <f t="shared" si="2"/>
        <v>0.375</v>
      </c>
      <c r="K9" s="15">
        <f>'[1]State'!V7</f>
        <v>3</v>
      </c>
      <c r="L9" s="11">
        <f>'[1]Private'!X7</f>
        <v>1.4545454545454546</v>
      </c>
      <c r="M9" s="12">
        <f t="shared" si="3"/>
        <v>0.5</v>
      </c>
      <c r="N9" s="15">
        <f>'[1]Private'!Y7</f>
        <v>11</v>
      </c>
      <c r="O9" s="11">
        <f>'[1]aEA'!AD7</f>
        <v>0.5555555555555556</v>
      </c>
      <c r="P9" s="12">
        <f t="shared" si="4"/>
        <v>0.3333333333333333</v>
      </c>
      <c r="Q9" s="15">
        <f>'[1]aEA'!AE7</f>
        <v>3</v>
      </c>
    </row>
    <row r="10" spans="1:17" ht="15" thickBot="1">
      <c r="A10" s="9">
        <f t="shared" si="5"/>
        <v>4</v>
      </c>
      <c r="B10" s="16" t="s">
        <v>10</v>
      </c>
      <c r="C10" s="11">
        <f>'[1]Total Scores'!CX19</f>
        <v>1.0666666666666667</v>
      </c>
      <c r="D10" s="12">
        <f t="shared" si="0"/>
        <v>0.28</v>
      </c>
      <c r="E10" s="13">
        <f>'[1]Total Scores'!CY19</f>
        <v>21</v>
      </c>
      <c r="F10" s="14">
        <f>'[1]Federal'!AN19</f>
        <v>0.8529411764705882</v>
      </c>
      <c r="G10" s="12">
        <f t="shared" si="1"/>
        <v>0.3235294117647059</v>
      </c>
      <c r="H10" s="15">
        <f>'[1]Federal'!AO19</f>
        <v>11</v>
      </c>
      <c r="I10" s="11">
        <f>'[1]State'!U18</f>
        <v>2</v>
      </c>
      <c r="J10" s="12">
        <f t="shared" si="2"/>
        <v>0.5</v>
      </c>
      <c r="K10" s="15">
        <f>'[1]State'!V18</f>
        <v>4</v>
      </c>
      <c r="L10" s="11">
        <f>'[1]Private'!X18</f>
        <v>1.1818181818181819</v>
      </c>
      <c r="M10" s="12">
        <f t="shared" si="3"/>
        <v>0.36363636363636365</v>
      </c>
      <c r="N10" s="15">
        <f>'[1]Private'!Y18</f>
        <v>8</v>
      </c>
      <c r="O10" s="11">
        <f>'[1]aEA'!AD18</f>
        <v>1</v>
      </c>
      <c r="P10" s="12">
        <f t="shared" si="4"/>
        <v>0.3333333333333333</v>
      </c>
      <c r="Q10" s="15">
        <f>'[1]aEA'!AE18</f>
        <v>3</v>
      </c>
    </row>
    <row r="11" spans="1:17" ht="29.25" thickBot="1">
      <c r="A11" s="9">
        <f t="shared" si="5"/>
        <v>5</v>
      </c>
      <c r="B11" s="10" t="s">
        <v>11</v>
      </c>
      <c r="C11" s="11">
        <f>'[1]Total Scores'!CX22</f>
        <v>0.96</v>
      </c>
      <c r="D11" s="12">
        <f t="shared" si="0"/>
        <v>0.30666666666666664</v>
      </c>
      <c r="E11" s="13">
        <f>'[1]Total Scores'!CY22</f>
        <v>23</v>
      </c>
      <c r="F11" s="14">
        <f>'[1]Federal'!AN22</f>
        <v>0.9705882352941176</v>
      </c>
      <c r="G11" s="12">
        <f t="shared" si="1"/>
        <v>0.29411764705882354</v>
      </c>
      <c r="H11" s="15">
        <f>'[1]Federal'!AO22</f>
        <v>10</v>
      </c>
      <c r="I11" s="11">
        <f>'[1]State'!U21</f>
        <v>0.25</v>
      </c>
      <c r="J11" s="12">
        <f t="shared" si="2"/>
        <v>0.125</v>
      </c>
      <c r="K11" s="15">
        <f>'[1]State'!V21</f>
        <v>1</v>
      </c>
      <c r="L11" s="11">
        <f>'[1]Private'!X21</f>
        <v>0.7727272727272727</v>
      </c>
      <c r="M11" s="12">
        <f t="shared" si="3"/>
        <v>0.3181818181818182</v>
      </c>
      <c r="N11" s="15">
        <f>'[1]Private'!Y21</f>
        <v>7</v>
      </c>
      <c r="O11" s="11">
        <f>'[1]aEA'!AD21</f>
        <v>2.2222222222222223</v>
      </c>
      <c r="P11" s="12">
        <f t="shared" si="4"/>
        <v>0.6666666666666666</v>
      </c>
      <c r="Q11" s="15">
        <f>'[1]aEA'!AE21</f>
        <v>6</v>
      </c>
    </row>
    <row r="12" spans="1:17" ht="29.25" thickBot="1">
      <c r="A12" s="9">
        <f t="shared" si="5"/>
        <v>6</v>
      </c>
      <c r="B12" s="16" t="s">
        <v>12</v>
      </c>
      <c r="C12" s="11">
        <f>'[1]Total Scores'!CX10</f>
        <v>0.92</v>
      </c>
      <c r="D12" s="12">
        <f t="shared" si="0"/>
        <v>0.26666666666666666</v>
      </c>
      <c r="E12" s="13">
        <f>'[1]Total Scores'!CY10</f>
        <v>20</v>
      </c>
      <c r="F12" s="14">
        <f>'[1]Federal'!AN10</f>
        <v>1.1470588235294117</v>
      </c>
      <c r="G12" s="12">
        <f t="shared" si="1"/>
        <v>0.38235294117647056</v>
      </c>
      <c r="H12" s="15">
        <f>'[1]Federal'!AO10</f>
        <v>13</v>
      </c>
      <c r="I12" s="11">
        <f>'[1]State'!U9</f>
        <v>0.625</v>
      </c>
      <c r="J12" s="12">
        <f t="shared" si="2"/>
        <v>0.125</v>
      </c>
      <c r="K12" s="15">
        <f>'[1]State'!V9</f>
        <v>1</v>
      </c>
      <c r="L12" s="11">
        <f>'[1]Private'!X9</f>
        <v>0.8181818181818182</v>
      </c>
      <c r="M12" s="12">
        <f t="shared" si="3"/>
        <v>0.22727272727272727</v>
      </c>
      <c r="N12" s="15">
        <f>'[1]Private'!Y9</f>
        <v>5</v>
      </c>
      <c r="O12" s="11">
        <f>'[1]aEA'!AD9</f>
        <v>0.7777777777777778</v>
      </c>
      <c r="P12" s="12">
        <f t="shared" si="4"/>
        <v>0.2222222222222222</v>
      </c>
      <c r="Q12" s="15">
        <f>'[1]aEA'!AE9</f>
        <v>2</v>
      </c>
    </row>
    <row r="13" spans="1:17" ht="29.25" thickBot="1">
      <c r="A13" s="9">
        <f t="shared" si="5"/>
        <v>7</v>
      </c>
      <c r="B13" s="16" t="s">
        <v>13</v>
      </c>
      <c r="C13" s="11">
        <f>'[1]Total Scores'!CX12</f>
        <v>0.8933333333333333</v>
      </c>
      <c r="D13" s="12">
        <f t="shared" si="0"/>
        <v>0.24</v>
      </c>
      <c r="E13" s="13">
        <f>'[1]Total Scores'!CY12</f>
        <v>18</v>
      </c>
      <c r="F13" s="14">
        <f>'[1]Federal'!AN12</f>
        <v>0.9705882352941176</v>
      </c>
      <c r="G13" s="12">
        <f t="shared" si="1"/>
        <v>0.29411764705882354</v>
      </c>
      <c r="H13" s="15">
        <f>'[1]Federal'!AO12</f>
        <v>10</v>
      </c>
      <c r="I13" s="11">
        <f>'[1]State'!U11</f>
        <v>1</v>
      </c>
      <c r="J13" s="12">
        <f t="shared" si="2"/>
        <v>0.375</v>
      </c>
      <c r="K13" s="15">
        <f>'[1]State'!V11</f>
        <v>3</v>
      </c>
      <c r="L13" s="17">
        <f>'[1]Private'!X11</f>
        <v>0.7727272727272727</v>
      </c>
      <c r="M13" s="12">
        <f t="shared" si="3"/>
        <v>0.18181818181818182</v>
      </c>
      <c r="N13" s="15">
        <f>'[1]Private'!Y11</f>
        <v>4</v>
      </c>
      <c r="O13" s="11">
        <f>'[1]aEA'!AD11</f>
        <v>1</v>
      </c>
      <c r="P13" s="12">
        <f t="shared" si="4"/>
        <v>0.2222222222222222</v>
      </c>
      <c r="Q13" s="15">
        <f>'[1]aEA'!AE11</f>
        <v>2</v>
      </c>
    </row>
    <row r="14" spans="1:17" ht="43.5" thickBot="1">
      <c r="A14" s="9">
        <f t="shared" si="5"/>
        <v>8</v>
      </c>
      <c r="B14" s="16" t="s">
        <v>14</v>
      </c>
      <c r="C14" s="11">
        <f>'[1]Total Scores'!CX11</f>
        <v>0.7866666666666666</v>
      </c>
      <c r="D14" s="12">
        <f t="shared" si="0"/>
        <v>0.24</v>
      </c>
      <c r="E14" s="13">
        <f>'[1]Total Scores'!CY11</f>
        <v>18</v>
      </c>
      <c r="F14" s="14">
        <f>'[1]Federal'!AN11</f>
        <v>0.7058823529411765</v>
      </c>
      <c r="G14" s="12">
        <f t="shared" si="1"/>
        <v>0.20588235294117646</v>
      </c>
      <c r="H14" s="15">
        <f>'[1]Federal'!AO11</f>
        <v>7</v>
      </c>
      <c r="I14" s="11">
        <f>'[1]State'!U10</f>
        <v>1.5</v>
      </c>
      <c r="J14" s="12">
        <f t="shared" si="2"/>
        <v>0.5</v>
      </c>
      <c r="K14" s="15">
        <f>'[1]State'!V10</f>
        <v>4</v>
      </c>
      <c r="L14" s="17">
        <f>'[1]Private'!X10</f>
        <v>0.8636363636363636</v>
      </c>
      <c r="M14" s="12">
        <f t="shared" si="3"/>
        <v>0.3181818181818182</v>
      </c>
      <c r="N14" s="15">
        <f>'[1]Private'!Y10</f>
        <v>7</v>
      </c>
      <c r="O14" s="11">
        <f>'[1]aEA'!AD10</f>
        <v>0.4444444444444444</v>
      </c>
      <c r="P14" s="12">
        <f t="shared" si="4"/>
        <v>0.2222222222222222</v>
      </c>
      <c r="Q14" s="15">
        <f>'[1]aEA'!AE10</f>
        <v>2</v>
      </c>
    </row>
    <row r="15" spans="1:17" ht="29.25" thickBot="1">
      <c r="A15" s="9">
        <f t="shared" si="5"/>
        <v>9</v>
      </c>
      <c r="B15" s="16" t="s">
        <v>16</v>
      </c>
      <c r="C15" s="11">
        <f>'[1]Total Scores'!CX13</f>
        <v>0.7733333333333333</v>
      </c>
      <c r="D15" s="12">
        <f t="shared" si="0"/>
        <v>0.22666666666666666</v>
      </c>
      <c r="E15" s="13">
        <f>'[1]Total Scores'!CY13</f>
        <v>17</v>
      </c>
      <c r="F15" s="14">
        <f>'[1]Federal'!AN13</f>
        <v>1.0294117647058822</v>
      </c>
      <c r="G15" s="12">
        <f t="shared" si="1"/>
        <v>0.35294117647058826</v>
      </c>
      <c r="H15" s="15">
        <f>'[1]Federal'!AO13</f>
        <v>12</v>
      </c>
      <c r="I15" s="11">
        <f>'[1]State'!U12</f>
        <v>0.25</v>
      </c>
      <c r="J15" s="12">
        <f t="shared" si="2"/>
        <v>0.125</v>
      </c>
      <c r="K15" s="15">
        <f>'[1]State'!V12</f>
        <v>1</v>
      </c>
      <c r="L15" s="17">
        <f>'[1]Private'!X12</f>
        <v>0.5454545454545454</v>
      </c>
      <c r="M15" s="12">
        <f t="shared" si="3"/>
        <v>0.18181818181818182</v>
      </c>
      <c r="N15" s="15">
        <f>'[1]Private'!Y12</f>
        <v>4</v>
      </c>
      <c r="O15" s="11">
        <f>'[1]aEA'!AD12</f>
        <v>1</v>
      </c>
      <c r="P15" s="12">
        <f t="shared" si="4"/>
        <v>0.2222222222222222</v>
      </c>
      <c r="Q15" s="15">
        <f>'[1]aEA'!AE12</f>
        <v>2</v>
      </c>
    </row>
    <row r="16" spans="1:17" ht="43.5" thickBot="1">
      <c r="A16" s="9">
        <f t="shared" si="5"/>
        <v>10</v>
      </c>
      <c r="B16" s="16" t="s">
        <v>15</v>
      </c>
      <c r="C16" s="11">
        <f>'[1]Total Scores'!CX9</f>
        <v>0.7466666666666667</v>
      </c>
      <c r="D16" s="12">
        <f t="shared" si="0"/>
        <v>0.24</v>
      </c>
      <c r="E16" s="13">
        <f>'[1]Total Scores'!CY9</f>
        <v>18</v>
      </c>
      <c r="F16" s="14">
        <f>'[1]Federal'!AN9</f>
        <v>0.35294117647058826</v>
      </c>
      <c r="G16" s="12">
        <f t="shared" si="1"/>
        <v>0.17647058823529413</v>
      </c>
      <c r="H16" s="15">
        <f>'[1]Federal'!AO9</f>
        <v>6</v>
      </c>
      <c r="I16" s="11">
        <f>'[1]State'!U8</f>
        <v>1.625</v>
      </c>
      <c r="J16" s="12">
        <f t="shared" si="2"/>
        <v>0.625</v>
      </c>
      <c r="K16" s="15">
        <f>'[1]State'!V8</f>
        <v>5</v>
      </c>
      <c r="L16" s="17">
        <f>'[1]Private'!X8</f>
        <v>1.3181818181818181</v>
      </c>
      <c r="M16" s="12">
        <f t="shared" si="3"/>
        <v>0.36363636363636365</v>
      </c>
      <c r="N16" s="15">
        <f>'[1]Private'!Y8</f>
        <v>8</v>
      </c>
      <c r="O16" s="11">
        <f>'[1]aEA'!AD8</f>
        <v>0.2222222222222222</v>
      </c>
      <c r="P16" s="12">
        <f t="shared" si="4"/>
        <v>0.1111111111111111</v>
      </c>
      <c r="Q16" s="15">
        <f>'[1]aEA'!AE8</f>
        <v>1</v>
      </c>
    </row>
    <row r="17" spans="1:17" ht="43.5" thickBot="1">
      <c r="A17" s="9">
        <f t="shared" si="5"/>
        <v>11</v>
      </c>
      <c r="B17" s="16" t="s">
        <v>17</v>
      </c>
      <c r="C17" s="11">
        <f>'[1]Total Scores'!CX5</f>
        <v>0.56</v>
      </c>
      <c r="D17" s="12">
        <f t="shared" si="0"/>
        <v>0.18666666666666668</v>
      </c>
      <c r="E17" s="13">
        <f>'[1]Total Scores'!CY5</f>
        <v>14</v>
      </c>
      <c r="F17" s="14">
        <f>'[1]Federal'!AN5</f>
        <v>1</v>
      </c>
      <c r="G17" s="12">
        <f t="shared" si="1"/>
        <v>0.35294117647058826</v>
      </c>
      <c r="H17" s="15">
        <f>'[1]Federal'!AO5</f>
        <v>12</v>
      </c>
      <c r="I17" s="11">
        <f>'[1]State'!U4</f>
        <v>0</v>
      </c>
      <c r="J17" s="12">
        <f t="shared" si="2"/>
        <v>0</v>
      </c>
      <c r="K17" s="15">
        <f>'[1]State'!V4</f>
        <v>0</v>
      </c>
      <c r="L17" s="17">
        <f>'[1]Private'!X4</f>
        <v>0.22727272727272727</v>
      </c>
      <c r="M17" s="12">
        <f t="shared" si="3"/>
        <v>0.045454545454545456</v>
      </c>
      <c r="N17" s="15">
        <f>'[1]Private'!Y4</f>
        <v>1</v>
      </c>
      <c r="O17" s="11">
        <f>'[1]aEA'!AD4</f>
        <v>0.3333333333333333</v>
      </c>
      <c r="P17" s="12">
        <f t="shared" si="4"/>
        <v>0.1111111111111111</v>
      </c>
      <c r="Q17" s="15">
        <f>'[1]aEA'!AE4</f>
        <v>1</v>
      </c>
    </row>
    <row r="18" spans="1:17" ht="43.5" thickBot="1">
      <c r="A18" s="9">
        <f t="shared" si="5"/>
        <v>12</v>
      </c>
      <c r="B18" s="16" t="s">
        <v>18</v>
      </c>
      <c r="C18" s="11">
        <f>'[1]Total Scores'!CX15</f>
        <v>0.5066666666666667</v>
      </c>
      <c r="D18" s="12">
        <f t="shared" si="0"/>
        <v>0.18666666666666668</v>
      </c>
      <c r="E18" s="13">
        <f>'[1]Total Scores'!CY15</f>
        <v>14</v>
      </c>
      <c r="F18" s="14">
        <f>'[1]Federal'!AN15</f>
        <v>0.6470588235294118</v>
      </c>
      <c r="G18" s="12">
        <f t="shared" si="1"/>
        <v>0.2647058823529412</v>
      </c>
      <c r="H18" s="15">
        <f>'[1]Federal'!AO15</f>
        <v>9</v>
      </c>
      <c r="I18" s="11">
        <f>'[1]State'!U14</f>
        <v>0.25</v>
      </c>
      <c r="J18" s="12">
        <f t="shared" si="2"/>
        <v>0.125</v>
      </c>
      <c r="K18" s="15">
        <f>'[1]State'!V14</f>
        <v>1</v>
      </c>
      <c r="L18" s="17">
        <f>'[1]Private'!X14</f>
        <v>0.45454545454545453</v>
      </c>
      <c r="M18" s="12">
        <f t="shared" si="3"/>
        <v>0.18181818181818182</v>
      </c>
      <c r="N18" s="15">
        <f>'[1]Private'!Y14</f>
        <v>4</v>
      </c>
      <c r="O18" s="11">
        <f>'[1]aEA'!AD14</f>
        <v>0.4444444444444444</v>
      </c>
      <c r="P18" s="12">
        <f t="shared" si="4"/>
        <v>0.1111111111111111</v>
      </c>
      <c r="Q18" s="15">
        <f>'[1]aEA'!AE14</f>
        <v>1</v>
      </c>
    </row>
    <row r="19" spans="1:17" ht="15" thickBot="1">
      <c r="A19" s="6">
        <f t="shared" si="5"/>
        <v>13</v>
      </c>
      <c r="B19" s="18" t="s">
        <v>19</v>
      </c>
      <c r="C19" s="19">
        <f>'[1]Total Scores'!CX14</f>
        <v>0.44</v>
      </c>
      <c r="D19" s="20">
        <f t="shared" si="0"/>
        <v>0.12</v>
      </c>
      <c r="E19" s="21">
        <f>'[1]Total Scores'!CY14</f>
        <v>9</v>
      </c>
      <c r="F19" s="22">
        <f>'[1]Federal'!AN14</f>
        <v>0.47058823529411764</v>
      </c>
      <c r="G19" s="20">
        <f t="shared" si="1"/>
        <v>0.14705882352941177</v>
      </c>
      <c r="H19" s="23">
        <f>'[1]Federal'!AO14</f>
        <v>5</v>
      </c>
      <c r="I19" s="19">
        <f>'[1]State'!U13</f>
        <v>0.375</v>
      </c>
      <c r="J19" s="20">
        <f t="shared" si="2"/>
        <v>0.125</v>
      </c>
      <c r="K19" s="23">
        <f>'[1]State'!V13</f>
        <v>1</v>
      </c>
      <c r="L19" s="24">
        <f>'[1]Private'!X13</f>
        <v>0.45454545454545453</v>
      </c>
      <c r="M19" s="20">
        <f t="shared" si="3"/>
        <v>0.13636363636363635</v>
      </c>
      <c r="N19" s="23">
        <f>'[1]Private'!Y13</f>
        <v>3</v>
      </c>
      <c r="O19" s="19">
        <f>'[1]aEA'!AD13</f>
        <v>0.4444444444444444</v>
      </c>
      <c r="P19" s="20">
        <f t="shared" si="4"/>
        <v>0.1111111111111111</v>
      </c>
      <c r="Q19" s="23">
        <f>'[1]aEA'!AE13</f>
        <v>1</v>
      </c>
    </row>
    <row r="20" spans="1:17" ht="29.25" thickBot="1">
      <c r="A20" s="6">
        <f t="shared" si="5"/>
        <v>14</v>
      </c>
      <c r="B20" s="18" t="s">
        <v>20</v>
      </c>
      <c r="C20" s="19">
        <f>'[1]Total Scores'!CX18</f>
        <v>0.4</v>
      </c>
      <c r="D20" s="20">
        <f t="shared" si="0"/>
        <v>0.09333333333333334</v>
      </c>
      <c r="E20" s="21">
        <f>'[1]Total Scores'!CY18</f>
        <v>7</v>
      </c>
      <c r="F20" s="22">
        <f>'[1]Federal'!AN18</f>
        <v>0.5294117647058824</v>
      </c>
      <c r="G20" s="20">
        <f t="shared" si="1"/>
        <v>0.14705882352941177</v>
      </c>
      <c r="H20" s="23">
        <f>'[1]Federal'!AO18</f>
        <v>5</v>
      </c>
      <c r="I20" s="19">
        <f>'[1]State'!U17</f>
        <v>0</v>
      </c>
      <c r="J20" s="20">
        <f t="shared" si="2"/>
        <v>0</v>
      </c>
      <c r="K20" s="23">
        <f>'[1]State'!V17</f>
        <v>0</v>
      </c>
      <c r="L20" s="19">
        <f>'[1]Private'!X17</f>
        <v>0.13636363636363635</v>
      </c>
      <c r="M20" s="20">
        <f t="shared" si="3"/>
        <v>0.045454545454545456</v>
      </c>
      <c r="N20" s="23">
        <f>'[1]Private'!Y17</f>
        <v>1</v>
      </c>
      <c r="O20" s="19">
        <f>'[1]aEA'!AD17</f>
        <v>1</v>
      </c>
      <c r="P20" s="20">
        <f t="shared" si="4"/>
        <v>0.2222222222222222</v>
      </c>
      <c r="Q20" s="23">
        <f>'[1]aEA'!AE17</f>
        <v>2</v>
      </c>
    </row>
    <row r="21" spans="1:17" ht="29.25" thickBot="1">
      <c r="A21" s="6">
        <f t="shared" si="5"/>
        <v>15</v>
      </c>
      <c r="B21" s="18" t="s">
        <v>21</v>
      </c>
      <c r="C21" s="19">
        <f>'[1]Total Scores'!CX21</f>
        <v>0.34</v>
      </c>
      <c r="D21" s="20">
        <f t="shared" si="0"/>
        <v>0.10666666666666667</v>
      </c>
      <c r="E21" s="21">
        <f>'[1]Total Scores'!CY21</f>
        <v>8</v>
      </c>
      <c r="F21" s="22">
        <f>'[1]Federal'!AN21</f>
        <v>0.04411764705882353</v>
      </c>
      <c r="G21" s="20">
        <f t="shared" si="1"/>
        <v>0.058823529411764705</v>
      </c>
      <c r="H21" s="23">
        <f>'[1]Federal'!AO21</f>
        <v>2</v>
      </c>
      <c r="I21" s="19">
        <f>'[1]State'!U20</f>
        <v>0.625</v>
      </c>
      <c r="J21" s="20">
        <f t="shared" si="2"/>
        <v>0.125</v>
      </c>
      <c r="K21" s="23">
        <f>'[1]State'!V20</f>
        <v>1</v>
      </c>
      <c r="L21" s="19">
        <f>'[1]Private'!X20</f>
        <v>0.6363636363636364</v>
      </c>
      <c r="M21" s="20">
        <f t="shared" si="3"/>
        <v>0.18181818181818182</v>
      </c>
      <c r="N21" s="23">
        <f>'[1]Private'!Y20</f>
        <v>4</v>
      </c>
      <c r="O21" s="19">
        <f>'[1]aEA'!AD20</f>
        <v>0.5555555555555556</v>
      </c>
      <c r="P21" s="20">
        <f t="shared" si="4"/>
        <v>0.1111111111111111</v>
      </c>
      <c r="Q21" s="23">
        <f>'[1]aEA'!AE20</f>
        <v>1</v>
      </c>
    </row>
    <row r="22" spans="1:17" ht="15" thickBot="1">
      <c r="A22" s="6">
        <f t="shared" si="5"/>
        <v>16</v>
      </c>
      <c r="B22" s="18" t="s">
        <v>22</v>
      </c>
      <c r="C22" s="19">
        <f>'[1]Total Scores'!CX25</f>
        <v>0.32666666666666666</v>
      </c>
      <c r="D22" s="20">
        <f t="shared" si="0"/>
        <v>0.14666666666666667</v>
      </c>
      <c r="E22" s="21">
        <f>'[1]Total Scores'!CY25</f>
        <v>11</v>
      </c>
      <c r="F22" s="22">
        <f>'[1]Federal'!AN25</f>
        <v>0.4264705882352941</v>
      </c>
      <c r="G22" s="20">
        <f t="shared" si="1"/>
        <v>0.20588235294117646</v>
      </c>
      <c r="H22" s="23">
        <f>'[1]Federal'!AO25</f>
        <v>7</v>
      </c>
      <c r="I22" s="19">
        <f>'[1]State'!U24</f>
        <v>0.375</v>
      </c>
      <c r="J22" s="20">
        <f t="shared" si="2"/>
        <v>0.125</v>
      </c>
      <c r="K22" s="23">
        <f>'[1]State'!V24</f>
        <v>1</v>
      </c>
      <c r="L22" s="19">
        <f>'[1]Private'!X24</f>
        <v>0.18181818181818182</v>
      </c>
      <c r="M22" s="20">
        <f t="shared" si="3"/>
        <v>0.09090909090909091</v>
      </c>
      <c r="N22" s="23">
        <f>'[1]Private'!Y24</f>
        <v>2</v>
      </c>
      <c r="O22" s="19">
        <f>'[1]aEA'!AD24</f>
        <v>0.3333333333333333</v>
      </c>
      <c r="P22" s="20">
        <f t="shared" si="4"/>
        <v>0.1111111111111111</v>
      </c>
      <c r="Q22" s="23">
        <f>'[1]aEA'!AE24</f>
        <v>1</v>
      </c>
    </row>
    <row r="23" spans="1:17" ht="29.25" thickBot="1">
      <c r="A23" s="6">
        <f t="shared" si="5"/>
        <v>17</v>
      </c>
      <c r="B23" s="18" t="s">
        <v>23</v>
      </c>
      <c r="C23" s="19">
        <f>'[1]Total Scores'!CX4</f>
        <v>0.32</v>
      </c>
      <c r="D23" s="20">
        <f t="shared" si="0"/>
        <v>0.12</v>
      </c>
      <c r="E23" s="21">
        <f>'[1]Total Scores'!CY4</f>
        <v>9</v>
      </c>
      <c r="F23" s="22">
        <f>'[1]Federal'!AN4</f>
        <v>0.29411764705882354</v>
      </c>
      <c r="G23" s="20">
        <f t="shared" si="1"/>
        <v>0.08823529411764706</v>
      </c>
      <c r="H23" s="23">
        <f>'[1]Federal'!AO4</f>
        <v>3</v>
      </c>
      <c r="I23" s="19">
        <f>'[1]State'!U3</f>
        <v>0</v>
      </c>
      <c r="J23" s="20">
        <f t="shared" si="2"/>
        <v>0</v>
      </c>
      <c r="K23" s="23">
        <f>'[1]State'!V3</f>
        <v>0</v>
      </c>
      <c r="L23" s="19">
        <f>'[1]Private'!X3</f>
        <v>0.5909090909090909</v>
      </c>
      <c r="M23" s="20">
        <f t="shared" si="3"/>
        <v>0.2727272727272727</v>
      </c>
      <c r="N23" s="23">
        <f>'[1]Private'!Y3</f>
        <v>6</v>
      </c>
      <c r="O23" s="19">
        <f>'[1]aEA'!AD3</f>
        <v>0.1111111111111111</v>
      </c>
      <c r="P23" s="20">
        <f t="shared" si="4"/>
        <v>0.1111111111111111</v>
      </c>
      <c r="Q23" s="23">
        <f>'[1]aEA'!AE3</f>
        <v>1</v>
      </c>
    </row>
    <row r="24" spans="1:17" ht="29.25" thickBot="1">
      <c r="A24" s="6">
        <f t="shared" si="5"/>
        <v>18</v>
      </c>
      <c r="B24" s="18" t="s">
        <v>25</v>
      </c>
      <c r="C24" s="19">
        <f>'[1]Total Scores'!CX23</f>
        <v>0.28</v>
      </c>
      <c r="D24" s="20">
        <f t="shared" si="0"/>
        <v>0.08</v>
      </c>
      <c r="E24" s="21">
        <f>'[1]Total Scores'!CY23</f>
        <v>6</v>
      </c>
      <c r="F24" s="22">
        <f>'[1]Federal'!AN23</f>
        <v>0.2647058823529412</v>
      </c>
      <c r="G24" s="20">
        <f t="shared" si="1"/>
        <v>0.08823529411764706</v>
      </c>
      <c r="H24" s="23">
        <f>'[1]Federal'!AO23</f>
        <v>3</v>
      </c>
      <c r="I24" s="19">
        <f>'[1]State'!U22</f>
        <v>0.625</v>
      </c>
      <c r="J24" s="20">
        <f t="shared" si="2"/>
        <v>0.25</v>
      </c>
      <c r="K24" s="23">
        <f>'[1]State'!V22</f>
        <v>2</v>
      </c>
      <c r="L24" s="19">
        <f>'[1]Private'!X22</f>
        <v>0.3181818181818182</v>
      </c>
      <c r="M24" s="20">
        <f t="shared" si="3"/>
        <v>0.09090909090909091</v>
      </c>
      <c r="N24" s="23">
        <f>'[1]Private'!Y22</f>
        <v>2</v>
      </c>
      <c r="O24" s="19">
        <f>'[1]aEA'!AD22</f>
        <v>0</v>
      </c>
      <c r="P24" s="20">
        <f t="shared" si="4"/>
        <v>0</v>
      </c>
      <c r="Q24" s="23">
        <f>'[1]aEA'!AE22</f>
        <v>0</v>
      </c>
    </row>
    <row r="25" spans="1:17" ht="57.75" thickBot="1">
      <c r="A25" s="6">
        <f t="shared" si="5"/>
        <v>19</v>
      </c>
      <c r="B25" s="18" t="s">
        <v>24</v>
      </c>
      <c r="C25" s="19">
        <f>'[1]Total Scores'!CX16</f>
        <v>0.26666666666666666</v>
      </c>
      <c r="D25" s="20">
        <f t="shared" si="0"/>
        <v>0.08</v>
      </c>
      <c r="E25" s="21">
        <f>'[1]Total Scores'!CY16</f>
        <v>6</v>
      </c>
      <c r="F25" s="22">
        <f>'[1]Federal'!AN16</f>
        <v>0.23529411764705882</v>
      </c>
      <c r="G25" s="20">
        <f t="shared" si="1"/>
        <v>0.08823529411764706</v>
      </c>
      <c r="H25" s="23">
        <f>'[1]Federal'!AO16</f>
        <v>3</v>
      </c>
      <c r="I25" s="19">
        <f>'[1]State'!U15</f>
        <v>0.625</v>
      </c>
      <c r="J25" s="20">
        <f t="shared" si="2"/>
        <v>0.25</v>
      </c>
      <c r="K25" s="23">
        <f>'[1]State'!V15</f>
        <v>2</v>
      </c>
      <c r="L25" s="19">
        <f>'[1]Private'!X15</f>
        <v>0.3181818181818182</v>
      </c>
      <c r="M25" s="20">
        <f t="shared" si="3"/>
        <v>0.09090909090909091</v>
      </c>
      <c r="N25" s="23">
        <f>'[1]Private'!Y15</f>
        <v>2</v>
      </c>
      <c r="O25" s="19">
        <f>'[1]aEA'!AD15</f>
        <v>0</v>
      </c>
      <c r="P25" s="20">
        <f t="shared" si="4"/>
        <v>0</v>
      </c>
      <c r="Q25" s="23">
        <f>'[1]aEA'!AE15</f>
        <v>0</v>
      </c>
    </row>
    <row r="26" spans="1:17" ht="30" thickBot="1">
      <c r="A26" s="6">
        <f t="shared" si="5"/>
        <v>20</v>
      </c>
      <c r="B26" s="68" t="s">
        <v>60</v>
      </c>
      <c r="C26" s="19">
        <f>'[1]Total Scores'!CX29</f>
        <v>0.18666666666666668</v>
      </c>
      <c r="D26" s="20">
        <f t="shared" si="0"/>
        <v>0.04</v>
      </c>
      <c r="E26" s="21">
        <f>'[1]Total Scores'!CY29</f>
        <v>3</v>
      </c>
      <c r="F26" s="22">
        <f>'[1]Federal'!AN29</f>
        <v>0.2647058823529412</v>
      </c>
      <c r="G26" s="20">
        <f t="shared" si="1"/>
        <v>0.058823529411764705</v>
      </c>
      <c r="H26" s="23">
        <f>'[1]Federal'!AO29</f>
        <v>2</v>
      </c>
      <c r="I26" s="19">
        <f>'[1]State'!U28</f>
        <v>0</v>
      </c>
      <c r="J26" s="20">
        <f t="shared" si="2"/>
        <v>0</v>
      </c>
      <c r="K26" s="23">
        <f>'[1]State'!V28</f>
        <v>0</v>
      </c>
      <c r="L26" s="19">
        <f>'[1]Private'!X28</f>
        <v>0.22727272727272727</v>
      </c>
      <c r="M26" s="20">
        <f t="shared" si="3"/>
        <v>0.045454545454545456</v>
      </c>
      <c r="N26" s="23">
        <f>'[1]Private'!Y28</f>
        <v>1</v>
      </c>
      <c r="O26" s="19">
        <f>'[1]aEA'!AD28</f>
        <v>0</v>
      </c>
      <c r="P26" s="20">
        <f t="shared" si="4"/>
        <v>0</v>
      </c>
      <c r="Q26" s="23">
        <f>'[1]aEA'!AE28</f>
        <v>0</v>
      </c>
    </row>
    <row r="27" spans="1:17" ht="15" thickBot="1">
      <c r="A27" s="6">
        <f t="shared" si="5"/>
        <v>21</v>
      </c>
      <c r="B27" s="18" t="s">
        <v>26</v>
      </c>
      <c r="C27" s="19">
        <f>'[1]Total Scores'!CX31</f>
        <v>0.17333333333333334</v>
      </c>
      <c r="D27" s="20">
        <f t="shared" si="0"/>
        <v>0.06666666666666667</v>
      </c>
      <c r="E27" s="21">
        <f>'[1]Total Scores'!CY31</f>
        <v>5</v>
      </c>
      <c r="F27" s="22">
        <f>'[1]Federal'!AN31</f>
        <v>0.08823529411764706</v>
      </c>
      <c r="G27" s="20">
        <f t="shared" si="1"/>
        <v>0.058823529411764705</v>
      </c>
      <c r="H27" s="23">
        <f>'[1]Federal'!AO31</f>
        <v>2</v>
      </c>
      <c r="I27" s="19">
        <f>'[1]State'!U30</f>
        <v>0.375</v>
      </c>
      <c r="J27" s="20">
        <f t="shared" si="2"/>
        <v>0.125</v>
      </c>
      <c r="K27" s="23">
        <f>'[1]State'!V30</f>
        <v>1</v>
      </c>
      <c r="L27" s="19">
        <f>'[1]Private'!X30</f>
        <v>0.22727272727272727</v>
      </c>
      <c r="M27" s="20">
        <f t="shared" si="3"/>
        <v>0.045454545454545456</v>
      </c>
      <c r="N27" s="23">
        <f>'[1]Private'!Y30</f>
        <v>1</v>
      </c>
      <c r="O27" s="19">
        <f>'[1]aEA'!AD30</f>
        <v>0.2222222222222222</v>
      </c>
      <c r="P27" s="20">
        <f t="shared" si="4"/>
        <v>0.1111111111111111</v>
      </c>
      <c r="Q27" s="23">
        <f>'[1]aEA'!AE30</f>
        <v>1</v>
      </c>
    </row>
    <row r="28" spans="1:17" ht="29.25" thickBot="1">
      <c r="A28" s="6">
        <f t="shared" si="5"/>
        <v>22</v>
      </c>
      <c r="B28" s="18" t="s">
        <v>27</v>
      </c>
      <c r="C28" s="19">
        <f>'[1]Total Scores'!CX7</f>
        <v>0.16</v>
      </c>
      <c r="D28" s="20">
        <f t="shared" si="0"/>
        <v>0.06666666666666667</v>
      </c>
      <c r="E28" s="21">
        <f>'[1]Total Scores'!CY7</f>
        <v>5</v>
      </c>
      <c r="F28" s="22">
        <f>'[1]Federal'!AN7</f>
        <v>0.3235294117647059</v>
      </c>
      <c r="G28" s="20">
        <f t="shared" si="1"/>
        <v>0.11764705882352941</v>
      </c>
      <c r="H28" s="23">
        <f>'[1]Federal'!AO7</f>
        <v>4</v>
      </c>
      <c r="I28" s="19">
        <f>'[1]State'!U6</f>
        <v>0</v>
      </c>
      <c r="J28" s="20">
        <f t="shared" si="2"/>
        <v>0</v>
      </c>
      <c r="K28" s="23">
        <f>'[1]State'!V6</f>
        <v>0</v>
      </c>
      <c r="L28" s="19">
        <f>'[1]Private'!X6</f>
        <v>0.045454545454545456</v>
      </c>
      <c r="M28" s="20">
        <f t="shared" si="3"/>
        <v>0.045454545454545456</v>
      </c>
      <c r="N28" s="23">
        <f>'[1]Private'!Y6</f>
        <v>1</v>
      </c>
      <c r="O28" s="19">
        <f>'[1]aEA'!AD6</f>
        <v>0</v>
      </c>
      <c r="P28" s="20">
        <f t="shared" si="4"/>
        <v>0</v>
      </c>
      <c r="Q28" s="23">
        <f>'[1]aEA'!AE6</f>
        <v>0</v>
      </c>
    </row>
    <row r="29" spans="1:17" ht="29.25" thickBot="1">
      <c r="A29" s="6">
        <f t="shared" si="5"/>
        <v>23</v>
      </c>
      <c r="B29" s="18" t="s">
        <v>28</v>
      </c>
      <c r="C29" s="19">
        <f>'[1]Total Scores'!CX24</f>
        <v>0.14666666666666667</v>
      </c>
      <c r="D29" s="20">
        <f t="shared" si="0"/>
        <v>0.05333333333333334</v>
      </c>
      <c r="E29" s="21">
        <f>'[1]Total Scores'!CY24</f>
        <v>4</v>
      </c>
      <c r="F29" s="22">
        <f>'[1]Federal'!AN24</f>
        <v>0.08823529411764706</v>
      </c>
      <c r="G29" s="20">
        <f t="shared" si="1"/>
        <v>0.029411764705882353</v>
      </c>
      <c r="H29" s="23">
        <f>'[1]Federal'!AO24</f>
        <v>1</v>
      </c>
      <c r="I29" s="19">
        <f>'[1]State'!U23</f>
        <v>0</v>
      </c>
      <c r="J29" s="20">
        <f t="shared" si="2"/>
        <v>0</v>
      </c>
      <c r="K29" s="23">
        <f>'[1]State'!V23</f>
        <v>0</v>
      </c>
      <c r="L29" s="19">
        <f>'[1]Private'!X23</f>
        <v>0.045454545454545456</v>
      </c>
      <c r="M29" s="20">
        <f t="shared" si="3"/>
        <v>0.045454545454545456</v>
      </c>
      <c r="N29" s="23">
        <f>'[1]Private'!Y23</f>
        <v>1</v>
      </c>
      <c r="O29" s="19">
        <f>'[1]aEA'!AD23</f>
        <v>0.7777777777777778</v>
      </c>
      <c r="P29" s="20">
        <f t="shared" si="4"/>
        <v>0.2222222222222222</v>
      </c>
      <c r="Q29" s="23">
        <f>'[1]aEA'!AE23</f>
        <v>2</v>
      </c>
    </row>
    <row r="30" spans="1:17" ht="15" thickBot="1">
      <c r="A30" s="6">
        <f t="shared" si="5"/>
        <v>24</v>
      </c>
      <c r="B30" s="18" t="s">
        <v>29</v>
      </c>
      <c r="C30" s="19">
        <f>'[1]Total Scores'!CX6</f>
        <v>0.10666666666666667</v>
      </c>
      <c r="D30" s="20">
        <f t="shared" si="0"/>
        <v>0.04</v>
      </c>
      <c r="E30" s="21">
        <f>'[1]Total Scores'!CY6</f>
        <v>3</v>
      </c>
      <c r="F30" s="22">
        <f>'[1]Federal'!AN6</f>
        <v>0.14705882352941177</v>
      </c>
      <c r="G30" s="20">
        <f t="shared" si="1"/>
        <v>0.058823529411764705</v>
      </c>
      <c r="H30" s="23">
        <f>'[1]Federal'!AO6</f>
        <v>2</v>
      </c>
      <c r="I30" s="19">
        <f>'[1]State'!U5</f>
        <v>0</v>
      </c>
      <c r="J30" s="20">
        <f t="shared" si="2"/>
        <v>0</v>
      </c>
      <c r="K30" s="23">
        <f>'[1]State'!V5</f>
        <v>0</v>
      </c>
      <c r="L30" s="19">
        <f>'[1]Private'!X5</f>
        <v>0.13636363636363635</v>
      </c>
      <c r="M30" s="20">
        <f t="shared" si="3"/>
        <v>0.045454545454545456</v>
      </c>
      <c r="N30" s="23">
        <f>'[1]Private'!Y5</f>
        <v>1</v>
      </c>
      <c r="O30" s="19">
        <f>'[1]aEA'!AD5</f>
        <v>0</v>
      </c>
      <c r="P30" s="20">
        <f t="shared" si="4"/>
        <v>0</v>
      </c>
      <c r="Q30" s="23">
        <f>'[1]aEA'!AE5</f>
        <v>0</v>
      </c>
    </row>
    <row r="31" spans="1:17" ht="15" thickBot="1">
      <c r="A31" s="6">
        <f t="shared" si="5"/>
        <v>25</v>
      </c>
      <c r="B31" s="18" t="s">
        <v>30</v>
      </c>
      <c r="C31" s="19">
        <f>'[1]Total Scores'!CX26</f>
        <v>0.08</v>
      </c>
      <c r="D31" s="20">
        <f t="shared" si="0"/>
        <v>0.02666666666666667</v>
      </c>
      <c r="E31" s="21">
        <f>'[1]Total Scores'!CY26</f>
        <v>2</v>
      </c>
      <c r="F31" s="22">
        <f>'[1]Federal'!AN26</f>
        <v>0</v>
      </c>
      <c r="G31" s="20">
        <f t="shared" si="1"/>
        <v>0</v>
      </c>
      <c r="H31" s="23">
        <f>'[1]Federal'!AO26</f>
        <v>0</v>
      </c>
      <c r="I31" s="19">
        <f>'[1]State'!U25</f>
        <v>0.625</v>
      </c>
      <c r="J31" s="20">
        <f t="shared" si="2"/>
        <v>0.25</v>
      </c>
      <c r="K31" s="23">
        <f>'[1]State'!V25</f>
        <v>2</v>
      </c>
      <c r="L31" s="19">
        <f>'[1]Private'!X25</f>
        <v>0.045454545454545456</v>
      </c>
      <c r="M31" s="20">
        <f t="shared" si="3"/>
        <v>0.045454545454545456</v>
      </c>
      <c r="N31" s="23">
        <f>'[1]Private'!Y25</f>
        <v>1</v>
      </c>
      <c r="O31" s="19">
        <f>'[1]aEA'!AD25</f>
        <v>0</v>
      </c>
      <c r="P31" s="20">
        <f t="shared" si="4"/>
        <v>0</v>
      </c>
      <c r="Q31" s="23">
        <f>'[1]aEA'!AE25</f>
        <v>0</v>
      </c>
    </row>
    <row r="32" spans="1:17" ht="15" thickBot="1">
      <c r="A32" s="6">
        <f t="shared" si="5"/>
        <v>26</v>
      </c>
      <c r="B32" s="18" t="s">
        <v>26</v>
      </c>
      <c r="C32" s="19">
        <f>'[1]Total Scores'!CX32</f>
        <v>0.05333333333333334</v>
      </c>
      <c r="D32" s="20">
        <f t="shared" si="0"/>
        <v>0.013333333333333334</v>
      </c>
      <c r="E32" s="21">
        <f>'[1]Total Scores'!CY32</f>
        <v>1</v>
      </c>
      <c r="F32" s="22">
        <f>'[1]Federal'!AN32</f>
        <v>0</v>
      </c>
      <c r="G32" s="20">
        <f t="shared" si="1"/>
        <v>0</v>
      </c>
      <c r="H32" s="23">
        <f>'[1]Federal'!AO32</f>
        <v>0</v>
      </c>
      <c r="I32" s="19">
        <f>'[1]State'!U31</f>
        <v>0</v>
      </c>
      <c r="J32" s="20">
        <f t="shared" si="2"/>
        <v>0</v>
      </c>
      <c r="K32" s="23">
        <f>'[1]State'!V31</f>
        <v>0</v>
      </c>
      <c r="L32" s="19">
        <f>'[1]Private'!X31</f>
        <v>0.18181818181818182</v>
      </c>
      <c r="M32" s="20">
        <f t="shared" si="3"/>
        <v>0.045454545454545456</v>
      </c>
      <c r="N32" s="23">
        <f>'[1]Private'!Y31</f>
        <v>1</v>
      </c>
      <c r="O32" s="19">
        <f>'[1]aEA'!AD31</f>
        <v>0</v>
      </c>
      <c r="P32" s="20">
        <f t="shared" si="4"/>
        <v>0</v>
      </c>
      <c r="Q32" s="23">
        <f>'[1]aEA'!AE31</f>
        <v>0</v>
      </c>
    </row>
    <row r="33" spans="1:17" ht="30" thickBot="1">
      <c r="A33" s="6">
        <f t="shared" si="5"/>
        <v>27</v>
      </c>
      <c r="B33" s="68" t="s">
        <v>61</v>
      </c>
      <c r="C33" s="19">
        <f>'[1]Total Scores'!CX27</f>
        <v>0</v>
      </c>
      <c r="D33" s="20">
        <f t="shared" si="0"/>
        <v>0</v>
      </c>
      <c r="E33" s="21">
        <f>'[1]Total Scores'!CY27</f>
        <v>0</v>
      </c>
      <c r="F33" s="22">
        <f>'[1]Federal'!AN27</f>
        <v>0</v>
      </c>
      <c r="G33" s="20">
        <f t="shared" si="1"/>
        <v>0</v>
      </c>
      <c r="H33" s="23">
        <f>'[1]Federal'!AO27</f>
        <v>0</v>
      </c>
      <c r="I33" s="19">
        <f>'[1]State'!U26</f>
        <v>0</v>
      </c>
      <c r="J33" s="20">
        <f t="shared" si="2"/>
        <v>0</v>
      </c>
      <c r="K33" s="23">
        <f>'[1]State'!V26</f>
        <v>0</v>
      </c>
      <c r="L33" s="19">
        <f>'[1]Private'!X26</f>
        <v>0</v>
      </c>
      <c r="M33" s="20">
        <f t="shared" si="3"/>
        <v>0</v>
      </c>
      <c r="N33" s="23">
        <f>'[1]Private'!Y26</f>
        <v>0</v>
      </c>
      <c r="O33" s="19">
        <f>'[1]aEA'!$AD$26</f>
        <v>0</v>
      </c>
      <c r="P33" s="20">
        <f t="shared" si="4"/>
        <v>0</v>
      </c>
      <c r="Q33" s="23">
        <f>'[1]aEA'!$AD$26</f>
        <v>0</v>
      </c>
    </row>
    <row r="34" spans="1:17" ht="30" thickBot="1">
      <c r="A34" s="6">
        <f t="shared" si="5"/>
        <v>28</v>
      </c>
      <c r="B34" s="68" t="s">
        <v>62</v>
      </c>
      <c r="C34" s="19">
        <f>'[1]Total Scores'!CX28</f>
        <v>0</v>
      </c>
      <c r="D34" s="20">
        <f t="shared" si="0"/>
        <v>0</v>
      </c>
      <c r="E34" s="21">
        <f>'[1]Total Scores'!CY28</f>
        <v>0</v>
      </c>
      <c r="F34" s="22">
        <f>'[1]Federal'!AN28</f>
        <v>0</v>
      </c>
      <c r="G34" s="20">
        <f t="shared" si="1"/>
        <v>0</v>
      </c>
      <c r="H34" s="23">
        <f>'[1]Federal'!AO28</f>
        <v>0</v>
      </c>
      <c r="I34" s="19">
        <f>'[1]State'!U27</f>
        <v>0</v>
      </c>
      <c r="J34" s="20">
        <f t="shared" si="2"/>
        <v>0</v>
      </c>
      <c r="K34" s="23">
        <f>'[1]State'!V27</f>
        <v>0</v>
      </c>
      <c r="L34" s="19">
        <f>'[1]Private'!X27</f>
        <v>0</v>
      </c>
      <c r="M34" s="20">
        <f t="shared" si="3"/>
        <v>0</v>
      </c>
      <c r="N34" s="23">
        <f>'[1]Private'!Y27</f>
        <v>0</v>
      </c>
      <c r="O34" s="19">
        <f>'[1]aEA'!AD28</f>
        <v>0</v>
      </c>
      <c r="P34" s="20">
        <f t="shared" si="4"/>
        <v>0</v>
      </c>
      <c r="Q34" s="23">
        <f>'[1]aEA'!AE28</f>
        <v>0</v>
      </c>
    </row>
    <row r="35" spans="1:17" ht="30" thickBot="1">
      <c r="A35" s="6">
        <f t="shared" si="5"/>
        <v>29</v>
      </c>
      <c r="B35" s="68" t="s">
        <v>63</v>
      </c>
      <c r="C35" s="19">
        <f>'[1]Total Scores'!CX30</f>
        <v>0</v>
      </c>
      <c r="D35" s="20">
        <f t="shared" si="0"/>
        <v>0</v>
      </c>
      <c r="E35" s="21">
        <f>'[1]Total Scores'!CY30</f>
        <v>0</v>
      </c>
      <c r="F35" s="22">
        <f>'[1]Federal'!AN30</f>
        <v>0</v>
      </c>
      <c r="G35" s="20">
        <f t="shared" si="1"/>
        <v>0</v>
      </c>
      <c r="H35" s="23">
        <f>'[1]Federal'!AO30</f>
        <v>0</v>
      </c>
      <c r="I35" s="19">
        <f>'[1]State'!U29</f>
        <v>0</v>
      </c>
      <c r="J35" s="20">
        <f t="shared" si="2"/>
        <v>0</v>
      </c>
      <c r="K35" s="23">
        <f>'[1]State'!V29</f>
        <v>0</v>
      </c>
      <c r="L35" s="19">
        <f>'[1]Private'!X29</f>
        <v>0</v>
      </c>
      <c r="M35" s="20">
        <f t="shared" si="3"/>
        <v>0</v>
      </c>
      <c r="N35" s="23">
        <f>'[1]Private'!Y29</f>
        <v>0</v>
      </c>
      <c r="O35" s="19">
        <f>'[1]aEA'!AD29</f>
        <v>0</v>
      </c>
      <c r="P35" s="20">
        <f t="shared" si="4"/>
        <v>0</v>
      </c>
      <c r="Q35" s="23">
        <f>'[1]aEA'!AE29</f>
        <v>0</v>
      </c>
    </row>
    <row r="36" spans="1:17" ht="30" customHeight="1">
      <c r="A36" s="6"/>
      <c r="C36" s="25"/>
      <c r="D36" s="25"/>
      <c r="E36" s="5"/>
      <c r="F36" s="25"/>
      <c r="G36" s="25"/>
      <c r="H36" s="5"/>
      <c r="I36" s="25"/>
      <c r="J36" s="25"/>
      <c r="K36" s="5"/>
      <c r="L36" s="25"/>
      <c r="M36" s="25"/>
      <c r="N36" s="5"/>
      <c r="Q36" s="5"/>
    </row>
    <row r="37" spans="1:17" ht="12.75">
      <c r="A37" s="6"/>
      <c r="B37" s="41" t="s">
        <v>31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26"/>
      <c r="N37" s="27"/>
      <c r="Q37" s="5"/>
    </row>
    <row r="38" spans="1:17" ht="12.75">
      <c r="A38" s="39" t="s">
        <v>32</v>
      </c>
      <c r="B38" s="40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8"/>
      <c r="O38" s="6"/>
      <c r="P38" s="6"/>
      <c r="Q38" s="29"/>
    </row>
    <row r="39" spans="1:17" ht="15">
      <c r="A39" s="6"/>
      <c r="B39" s="30" t="s">
        <v>33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Q39" s="5"/>
    </row>
    <row r="40" spans="1:17" ht="15">
      <c r="A40" s="6"/>
      <c r="B40" s="32" t="s">
        <v>34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Q40" s="5"/>
    </row>
    <row r="41" spans="1:17" ht="12.75">
      <c r="A41" s="6"/>
      <c r="B41" s="36" t="s">
        <v>35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Q41" s="5"/>
    </row>
    <row r="42" spans="1:17" ht="15">
      <c r="A42" s="6"/>
      <c r="B42" s="30" t="s">
        <v>36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Q42" s="5"/>
    </row>
    <row r="43" spans="1:17" ht="15">
      <c r="A43" s="6"/>
      <c r="B43" s="32" t="s">
        <v>37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Q43" s="5"/>
    </row>
    <row r="44" spans="1:17" ht="14.25">
      <c r="A44" s="6"/>
      <c r="B44" s="33" t="s">
        <v>38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Q44" s="5"/>
    </row>
    <row r="45" spans="1:17" ht="12.75">
      <c r="A45" s="39" t="s">
        <v>39</v>
      </c>
      <c r="B45" s="4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Q45" s="5"/>
    </row>
    <row r="46" spans="1:17" ht="15">
      <c r="A46" s="6"/>
      <c r="B46" s="30" t="s">
        <v>40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Q46" s="5"/>
    </row>
    <row r="47" spans="1:17" ht="12.75">
      <c r="A47" s="6"/>
      <c r="B47" s="36" t="s">
        <v>41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Q47" s="5"/>
    </row>
    <row r="48" spans="1:17" ht="12.75">
      <c r="A48" s="6"/>
      <c r="B48" s="36" t="s">
        <v>42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Q48" s="5"/>
    </row>
    <row r="49" spans="1:17" ht="12.75">
      <c r="A49" s="6"/>
      <c r="B49" s="36" t="s">
        <v>43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Q49" s="5"/>
    </row>
    <row r="50" spans="1:17" ht="12.75">
      <c r="A50" s="39" t="s">
        <v>11</v>
      </c>
      <c r="B50" s="40"/>
      <c r="C50" s="25"/>
      <c r="D50" s="25"/>
      <c r="E50" s="5"/>
      <c r="F50" s="25"/>
      <c r="G50" s="25"/>
      <c r="H50" s="5"/>
      <c r="I50" s="25"/>
      <c r="J50" s="25"/>
      <c r="K50" s="5"/>
      <c r="L50" s="25"/>
      <c r="M50" s="25"/>
      <c r="N50" s="5"/>
      <c r="Q50" s="5"/>
    </row>
    <row r="51" spans="1:17" ht="12.75">
      <c r="A51" s="6"/>
      <c r="B51" s="36" t="s">
        <v>44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Q51" s="5"/>
    </row>
    <row r="52" spans="1:17" ht="12.75">
      <c r="A52" s="6"/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Q52" s="5"/>
    </row>
    <row r="53" spans="1:17" ht="12.75">
      <c r="A53" s="6"/>
      <c r="B53" s="36" t="s">
        <v>46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Q53" s="5"/>
    </row>
    <row r="54" spans="1:17" ht="12.75">
      <c r="A54" s="6"/>
      <c r="B54" s="36" t="s">
        <v>47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Q54" s="5"/>
    </row>
    <row r="55" spans="1:17" ht="12.75">
      <c r="A55" s="6"/>
      <c r="B55" s="36" t="s">
        <v>48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Q55" s="5"/>
    </row>
    <row r="56" spans="1:17" ht="12.75">
      <c r="A56" s="39" t="s">
        <v>9</v>
      </c>
      <c r="B56" s="4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Q56" s="5"/>
    </row>
    <row r="57" spans="1:17" ht="15">
      <c r="A57" s="6"/>
      <c r="B57" s="32" t="s">
        <v>49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Q57" s="5"/>
    </row>
    <row r="58" spans="1:17" ht="15">
      <c r="A58" s="6"/>
      <c r="B58" s="32" t="s">
        <v>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Q58" s="5"/>
    </row>
    <row r="59" spans="1:17" ht="12.75">
      <c r="A59" s="6"/>
      <c r="B59" s="36" t="s">
        <v>51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Q59" s="5"/>
    </row>
    <row r="60" spans="1:17" ht="12.75">
      <c r="A60" s="39" t="s">
        <v>52</v>
      </c>
      <c r="B60" s="4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Q60" s="5"/>
    </row>
    <row r="61" spans="1:17" ht="12.75">
      <c r="A61" s="6"/>
      <c r="B61" s="36" t="s">
        <v>53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Q61" s="5"/>
    </row>
    <row r="62" spans="1:17" ht="12.75">
      <c r="A62" s="39" t="s">
        <v>30</v>
      </c>
      <c r="B62" s="4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Q62" s="5"/>
    </row>
    <row r="63" spans="1:17" ht="15">
      <c r="A63" s="6"/>
      <c r="B63" s="32" t="s">
        <v>54</v>
      </c>
      <c r="C63" s="25"/>
      <c r="D63" s="25"/>
      <c r="E63" s="5"/>
      <c r="F63" s="25"/>
      <c r="G63" s="25"/>
      <c r="H63" s="5"/>
      <c r="I63" s="25"/>
      <c r="J63" s="25"/>
      <c r="K63" s="5"/>
      <c r="L63" s="25"/>
      <c r="M63" s="25"/>
      <c r="N63" s="5"/>
      <c r="Q63" s="5"/>
    </row>
    <row r="64" spans="1:17" ht="12.75">
      <c r="A64" s="39" t="s">
        <v>55</v>
      </c>
      <c r="B64" s="40"/>
      <c r="C64" s="25"/>
      <c r="D64" s="25"/>
      <c r="E64" s="5"/>
      <c r="F64" s="25"/>
      <c r="G64" s="25"/>
      <c r="H64" s="5"/>
      <c r="I64" s="25"/>
      <c r="J64" s="25"/>
      <c r="K64" s="5"/>
      <c r="L64" s="25"/>
      <c r="M64" s="25"/>
      <c r="N64" s="5"/>
      <c r="Q64" s="5"/>
    </row>
    <row r="65" spans="1:17" ht="15">
      <c r="A65" s="6"/>
      <c r="B65" s="32" t="s">
        <v>56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Q65" s="5"/>
    </row>
    <row r="66" spans="1:17" ht="12.75">
      <c r="A66" s="6"/>
      <c r="B66" s="36" t="s">
        <v>57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Q66" s="5"/>
    </row>
    <row r="67" spans="1:17" ht="15.75">
      <c r="A67" s="34" t="s">
        <v>26</v>
      </c>
      <c r="B67" s="35"/>
      <c r="C67" s="25"/>
      <c r="D67" s="25"/>
      <c r="E67" s="5"/>
      <c r="F67" s="25"/>
      <c r="G67" s="25"/>
      <c r="H67" s="5"/>
      <c r="I67" s="25"/>
      <c r="J67" s="25"/>
      <c r="K67" s="5"/>
      <c r="L67" s="25"/>
      <c r="M67" s="25"/>
      <c r="N67" s="5"/>
      <c r="Q67" s="5"/>
    </row>
    <row r="68" spans="1:17" ht="15">
      <c r="A68" s="6"/>
      <c r="B68" s="32" t="s">
        <v>58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Q68" s="5"/>
    </row>
    <row r="69" spans="1:17" ht="12.75">
      <c r="A69" s="6"/>
      <c r="B69" s="36" t="s">
        <v>59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Q69" s="5"/>
    </row>
    <row r="70" spans="1:17" ht="15">
      <c r="A70" s="6"/>
      <c r="B70" s="69" t="s">
        <v>64</v>
      </c>
      <c r="C70" s="25"/>
      <c r="D70" s="25"/>
      <c r="E70" s="5"/>
      <c r="F70" s="25"/>
      <c r="G70" s="25"/>
      <c r="H70" s="5"/>
      <c r="I70" s="25"/>
      <c r="J70" s="25"/>
      <c r="K70" s="5"/>
      <c r="L70" s="25"/>
      <c r="M70" s="25"/>
      <c r="N70" s="5"/>
      <c r="Q70" s="5"/>
    </row>
    <row r="71" spans="1:17" ht="12.75">
      <c r="A71" s="6"/>
      <c r="C71" s="25"/>
      <c r="D71" s="25"/>
      <c r="E71" s="5"/>
      <c r="F71" s="25"/>
      <c r="G71" s="25"/>
      <c r="H71" s="5"/>
      <c r="I71" s="25"/>
      <c r="J71" s="25"/>
      <c r="K71" s="5"/>
      <c r="L71" s="25"/>
      <c r="M71" s="25"/>
      <c r="N71" s="5"/>
      <c r="Q71" s="5"/>
    </row>
  </sheetData>
  <mergeCells count="36">
    <mergeCell ref="C3:E4"/>
    <mergeCell ref="F3:H4"/>
    <mergeCell ref="I3:K4"/>
    <mergeCell ref="L3:N4"/>
    <mergeCell ref="O3:Q4"/>
    <mergeCell ref="C5:C6"/>
    <mergeCell ref="D5:D6"/>
    <mergeCell ref="F5:F6"/>
    <mergeCell ref="G5:G6"/>
    <mergeCell ref="I5:I6"/>
    <mergeCell ref="J5:J6"/>
    <mergeCell ref="L5:L6"/>
    <mergeCell ref="M5:M6"/>
    <mergeCell ref="O5:O6"/>
    <mergeCell ref="P5:P6"/>
    <mergeCell ref="B37:L37"/>
    <mergeCell ref="A38:B38"/>
    <mergeCell ref="B41:N41"/>
    <mergeCell ref="A45:B45"/>
    <mergeCell ref="B47:N47"/>
    <mergeCell ref="B48:N48"/>
    <mergeCell ref="B49:N49"/>
    <mergeCell ref="A50:B50"/>
    <mergeCell ref="B51:N51"/>
    <mergeCell ref="B52:N52"/>
    <mergeCell ref="B53:N53"/>
    <mergeCell ref="B54:N54"/>
    <mergeCell ref="B55:N55"/>
    <mergeCell ref="A56:B56"/>
    <mergeCell ref="B59:N59"/>
    <mergeCell ref="B66:N66"/>
    <mergeCell ref="B69:N69"/>
    <mergeCell ref="A60:B60"/>
    <mergeCell ref="B61:N61"/>
    <mergeCell ref="A62:B62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Mike Dunham</dc:creator>
  <cp:keywords/>
  <dc:description/>
  <cp:lastModifiedBy> Mike Dunham</cp:lastModifiedBy>
  <dcterms:created xsi:type="dcterms:W3CDTF">2007-05-01T13:14:57Z</dcterms:created>
  <dcterms:modified xsi:type="dcterms:W3CDTF">2007-06-19T16:43:12Z</dcterms:modified>
  <cp:category/>
  <cp:version/>
  <cp:contentType/>
  <cp:contentStatus/>
</cp:coreProperties>
</file>